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uwasa.sharepoint.com/teams/HE_FRANCESCA_internal/Shared Documents/WP4 - Business models/t4.1 circular business model toolkit/phase 2 - concept development/FURNITURE TOOLKIT/3. Exploration &amp; Diagnosis/3.1 Circular Maturity Tool/Final/"/>
    </mc:Choice>
  </mc:AlternateContent>
  <xr:revisionPtr revIDLastSave="168" documentId="13_ncr:1_{E88B216B-2CC2-417D-84E2-DEE0583DFA4C}" xr6:coauthVersionLast="47" xr6:coauthVersionMax="47" xr10:uidLastSave="{0687AD59-8B67-41D6-9315-88AE31913248}"/>
  <bookViews>
    <workbookView xWindow="14055" yWindow="-21720" windowWidth="51840" windowHeight="21120" tabRatio="840" firstSheet="1" activeTab="2" xr2:uid="{00000000-000D-0000-FFFF-FFFF00000000}"/>
  </bookViews>
  <sheets>
    <sheet name="Cover" sheetId="1" r:id="rId1"/>
    <sheet name="Assessment" sheetId="2" r:id="rId2"/>
    <sheet name="Results" sheetId="3" r:id="rId3"/>
    <sheet name="Radar Chart" sheetId="4" r:id="rId4"/>
    <sheet name="Recommendations" sheetId="5" r:id="rId5"/>
  </sheets>
  <definedNames>
    <definedName name="_xlnm.Print_Area" localSheetId="1">Assessment!$A$1:$E$43</definedName>
    <definedName name="_xlnm.Print_Area" localSheetId="3">'Radar Chart'!$A$1:$P$26</definedName>
    <definedName name="_xlnm.Print_Area" localSheetId="4">Recommendations!$B$2:$G$17</definedName>
    <definedName name="_xlnm.Print_Area" localSheetId="2">Results!$B$2:$G$23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4" l="1"/>
  <c r="C13" i="3"/>
  <c r="D15" i="5" s="1"/>
  <c r="C12" i="3"/>
  <c r="F12" i="3" s="1"/>
  <c r="C11" i="3"/>
  <c r="D13" i="5" s="1"/>
  <c r="C10" i="3"/>
  <c r="F10" i="3" s="1"/>
  <c r="C9" i="3"/>
  <c r="D11" i="5" s="1"/>
  <c r="C8" i="3"/>
  <c r="F8" i="3" s="1"/>
  <c r="C7" i="3"/>
  <c r="C6" i="3"/>
  <c r="C6" i="4" s="1"/>
  <c r="C5" i="3"/>
  <c r="D7" i="5" s="1"/>
  <c r="E48" i="2"/>
  <c r="E47" i="2"/>
  <c r="E46" i="2"/>
  <c r="E43" i="2"/>
  <c r="E42" i="2"/>
  <c r="E41" i="2"/>
  <c r="E38" i="2"/>
  <c r="E37" i="2"/>
  <c r="E36" i="2"/>
  <c r="E33" i="2"/>
  <c r="E32" i="2"/>
  <c r="E31" i="2"/>
  <c r="E28" i="2"/>
  <c r="E27" i="2"/>
  <c r="E26" i="2"/>
  <c r="E23" i="2"/>
  <c r="E22" i="2"/>
  <c r="E21" i="2"/>
  <c r="E18" i="2"/>
  <c r="E17" i="2"/>
  <c r="E16" i="2"/>
  <c r="E13" i="2"/>
  <c r="E12" i="2"/>
  <c r="E11" i="2"/>
  <c r="E8" i="2"/>
  <c r="E7" i="2"/>
  <c r="E6" i="2"/>
  <c r="D5" i="3" l="1"/>
  <c r="D7" i="3"/>
  <c r="D9" i="3"/>
  <c r="D11" i="3"/>
  <c r="D13" i="3"/>
  <c r="C8" i="4"/>
  <c r="C8" i="5"/>
  <c r="C12" i="5"/>
  <c r="E5" i="3"/>
  <c r="E7" i="3"/>
  <c r="E9" i="3"/>
  <c r="E11" i="3"/>
  <c r="E13" i="3"/>
  <c r="C9" i="4"/>
  <c r="D8" i="5"/>
  <c r="D12" i="5"/>
  <c r="F5" i="3"/>
  <c r="F7" i="3"/>
  <c r="F9" i="3"/>
  <c r="F11" i="3"/>
  <c r="F13" i="3"/>
  <c r="C10" i="4"/>
  <c r="C9" i="5"/>
  <c r="C13" i="5"/>
  <c r="C15" i="3"/>
  <c r="D15" i="3" s="1"/>
  <c r="C11" i="4"/>
  <c r="D9" i="5"/>
  <c r="D6" i="3"/>
  <c r="D8" i="3"/>
  <c r="D10" i="3"/>
  <c r="D12" i="3"/>
  <c r="C12" i="4"/>
  <c r="C10" i="5"/>
  <c r="C14" i="5"/>
  <c r="E6" i="3"/>
  <c r="E8" i="3"/>
  <c r="E10" i="3"/>
  <c r="E12" i="3"/>
  <c r="C5" i="4"/>
  <c r="C13" i="4"/>
  <c r="D10" i="5"/>
  <c r="D14" i="5"/>
  <c r="F6" i="3"/>
  <c r="C7" i="5"/>
  <c r="C11" i="5"/>
  <c r="C15" i="5"/>
</calcChain>
</file>

<file path=xl/sharedStrings.xml><?xml version="1.0" encoding="utf-8"?>
<sst xmlns="http://schemas.openxmlformats.org/spreadsheetml/2006/main" count="144" uniqueCount="118">
  <si>
    <t>FRANCESCA</t>
  </si>
  <si>
    <t>3.1 CIRCULAR MATURITY TOOL</t>
  </si>
  <si>
    <t>About This Tool</t>
  </si>
  <si>
    <t>This diagnostic tool helps organisations in the furniture sector assess their readiness for circular business model transformation. Complete the self-assessment to receive a personalised capability profile and targeted recommendations from the FRANCESCA toolkit.</t>
  </si>
  <si>
    <t>How to Use</t>
  </si>
  <si>
    <t>1</t>
  </si>
  <si>
    <t>SCORE</t>
  </si>
  <si>
    <t>Open the 'Assessment' sheet and score each question 0–3 using the dropdown menus.</t>
  </si>
  <si>
    <t>2</t>
  </si>
  <si>
    <t>REVIEW</t>
  </si>
  <si>
    <t>Go to the 'Results' sheet to see your capability profile per dimension.</t>
  </si>
  <si>
    <t>3</t>
  </si>
  <si>
    <t>VISUALISE</t>
  </si>
  <si>
    <t>The 'Radar Chart' sheet displays your circular maturity profile visually.</t>
  </si>
  <si>
    <t>4</t>
  </si>
  <si>
    <t>ACT</t>
  </si>
  <si>
    <t>The 'Recommendations' sheet shows your priority areas and the FRANCESCA tools to use next.</t>
  </si>
  <si>
    <t>5</t>
  </si>
  <si>
    <t>PLAN</t>
  </si>
  <si>
    <t>Use the 'Action Plan' sheet to log priorities, owners, and timelines.</t>
  </si>
  <si>
    <t>Maturity Scale</t>
  </si>
  <si>
    <t>Not in place</t>
  </si>
  <si>
    <t>Emerging / Informal</t>
  </si>
  <si>
    <t>Partially Implemented</t>
  </si>
  <si>
    <t>Fully Implemented / Systematic</t>
  </si>
  <si>
    <t>Author: University of Vaasa)  CC BY-NC-SA 4.0. Funded by the European Union under the grant agreement No 101182003. Views and opinions expressed are however those of the author(s) only and do not necessarily reflect those of the European Union or the European Research Executive Agency (REA). Neither the European Union nor the REA can be held responsible for them.</t>
  </si>
  <si>
    <t> </t>
  </si>
  <si>
    <t>Assessment</t>
  </si>
  <si>
    <t>CAPABILITY DIMENSION</t>
  </si>
  <si>
    <t>DIAGNOSTIC QUESTION</t>
  </si>
  <si>
    <t>SCORE  (0–3)</t>
  </si>
  <si>
    <t>MATURITY LEVEL</t>
  </si>
  <si>
    <t>STRATEGIC &amp; LEADERSHIP</t>
  </si>
  <si>
    <t>Circular economy is integrated into corporate strategy.</t>
  </si>
  <si>
    <t>Leadership defines priorities or targets for circularity.</t>
  </si>
  <si>
    <t>Responsibility for circular economy is formally assigned.</t>
  </si>
  <si>
    <t>BUSINESS MODEL INNOVATION</t>
  </si>
  <si>
    <t>The company explores circular business models.</t>
  </si>
  <si>
    <t>Revenue opportunities linked to lifecycle extension are explored.</t>
  </si>
  <si>
    <t>Circular value propositions are communicated to customers.</t>
  </si>
  <si>
    <t>DESIGN &amp; PRODUCT DEVELOPMENT</t>
  </si>
  <si>
    <t>Products are designed for durability or repairability.</t>
  </si>
  <si>
    <t>Materials are selected considering recyclability or recycled content.</t>
  </si>
  <si>
    <t>Lifecycle thinking informs product design.</t>
  </si>
  <si>
    <t>OPERATIONAL &amp; PROCESS</t>
  </si>
  <si>
    <t>Processes support repair, refurbishment, or remanufacturing.</t>
  </si>
  <si>
    <t>Circular criteria are integrated into production or logistics.</t>
  </si>
  <si>
    <t>Operational teams support circular initiatives.</t>
  </si>
  <si>
    <t>SUPPLY CHAIN &amp; ECOSYSTEM</t>
  </si>
  <si>
    <t>Suppliers support circular sourcing.</t>
  </si>
  <si>
    <t>Partnerships exist for reuse or recycling.</t>
  </si>
  <si>
    <t>Reverse logistics or take-back systems exist.</t>
  </si>
  <si>
    <t>DIGITAL &amp; DATA</t>
  </si>
  <si>
    <t>Systems track products or materials.</t>
  </si>
  <si>
    <t>Company prepares for Digital Product Passport.</t>
  </si>
  <si>
    <t>Data supports circular decision making.</t>
  </si>
  <si>
    <t>CUSTOMER &amp; MARKET</t>
  </si>
  <si>
    <t>Circular value communicated to customers.</t>
  </si>
  <si>
    <t>Customers engaged in reuse or return systems.</t>
  </si>
  <si>
    <t>Circular solutions influence customer behaviour.</t>
  </si>
  <si>
    <t>FINANCIAL &amp; RISK MANAGEMENT</t>
  </si>
  <si>
    <t>Lifecycle costing used in decisions.</t>
  </si>
  <si>
    <t>Investments evaluated for circular opportunities.</t>
  </si>
  <si>
    <t>Financial models include residual value logic.</t>
  </si>
  <si>
    <t>CULTURE &amp; CHANGE</t>
  </si>
  <si>
    <t>Employees trained on circular economy.</t>
  </si>
  <si>
    <t>Innovation culture supports circular experimentation.</t>
  </si>
  <si>
    <t>Cross-department collaboration supports circular initiatives.</t>
  </si>
  <si>
    <t>Score each question: 0 = Not in place  |  1 = Emerging  |  2 = Partially implemented  |  3 = Fully implemented</t>
  </si>
  <si>
    <t xml:space="preserve"> Results Summary</t>
  </si>
  <si>
    <t>AVG SCORE</t>
  </si>
  <si>
    <t>SCORE / 3</t>
  </si>
  <si>
    <t>INTERPRETATION</t>
  </si>
  <si>
    <t>Strategic &amp; Leadership</t>
  </si>
  <si>
    <t>Business Model Innovation</t>
  </si>
  <si>
    <t>Design &amp; Product Development</t>
  </si>
  <si>
    <t>Operational &amp; Process</t>
  </si>
  <si>
    <t>Supply Chain &amp; Ecosystem</t>
  </si>
  <si>
    <t>Digital &amp; Data</t>
  </si>
  <si>
    <t>Customer &amp; Market</t>
  </si>
  <si>
    <t>Financial &amp; Risk Management</t>
  </si>
  <si>
    <t>Culture &amp; Change</t>
  </si>
  <si>
    <t>OVERALL CIRCULAR MATURITY SCORE</t>
  </si>
  <si>
    <t>Maturity Bands Reference</t>
  </si>
  <si>
    <t>&lt; 0.5</t>
  </si>
  <si>
    <t>0.5–1.4</t>
  </si>
  <si>
    <t>Emerging</t>
  </si>
  <si>
    <t>1.5–2.4</t>
  </si>
  <si>
    <t>Developing</t>
  </si>
  <si>
    <t>2.5–3.0</t>
  </si>
  <si>
    <t>Leading</t>
  </si>
  <si>
    <t>Capability Profile</t>
  </si>
  <si>
    <t>Dimension</t>
  </si>
  <si>
    <t>Score</t>
  </si>
  <si>
    <t>Max</t>
  </si>
  <si>
    <t>How to read this chart:</t>
  </si>
  <si>
    <t>Each axis represents one of the 9 capability dimensions. A larger shaded area indicates higher circular maturity.</t>
  </si>
  <si>
    <t xml:space="preserve"> Toolkit Recommendations</t>
  </si>
  <si>
    <t>Dimensions scoring below 1.5 are highlighted as Priority Areas. Focus on those FRANCESCA tools first.</t>
  </si>
  <si>
    <t>PRIORITY?</t>
  </si>
  <si>
    <t>RECOMMENDED FRANCESCA TOOL(S)</t>
  </si>
  <si>
    <t>PHASE</t>
  </si>
  <si>
    <t>2.1 Circular Vision Canvas</t>
  </si>
  <si>
    <t>2. Strategy</t>
  </si>
  <si>
    <t>4.3 Circular Business Model Canvas</t>
  </si>
  <si>
    <t>4. Ideation</t>
  </si>
  <si>
    <t>7.6 Design for Modularity &amp; Disassembly Guide</t>
  </si>
  <si>
    <t>7. Implementation</t>
  </si>
  <si>
    <t>7.4 Reverse Logistics Canvas</t>
  </si>
  <si>
    <t>4.4 Circular Ecosystem Value Wheel; 9.2 Ecosystem Governance Canvas</t>
  </si>
  <si>
    <t>4 &amp; 9. Ideation / Scaling</t>
  </si>
  <si>
    <t>7.5 Circular Platform Model</t>
  </si>
  <si>
    <t>4.2 Circular Consumer Compass; 5.2 Circular Customer Journey</t>
  </si>
  <si>
    <t>4 &amp; 5. Ideation / Design</t>
  </si>
  <si>
    <t>5.3 Circular Value Capture Tool</t>
  </si>
  <si>
    <t>5. Design</t>
  </si>
  <si>
    <t>6.1 Experimentation Roadmap</t>
  </si>
  <si>
    <t>6. Experimentation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</si>
</sst>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font>
      <sz val="11"/>
      <color theme="1"/>
      <name val="Calibri"/>
      <family val="2"/>
      <charset val="1"/>
    </font>
    <font>
      <b/>
      <sz val="28"/>
      <color rgb="FFFFFFFF"/>
      <name val="Inter"/>
      <charset val="1"/>
    </font>
    <font>
      <sz val="10"/>
      <color rgb="FFF1C748"/>
      <name val="Inter"/>
      <charset val="1"/>
    </font>
    <font>
      <sz val="9"/>
      <color rgb="FF0E2841"/>
      <name val="Inter"/>
      <charset val="1"/>
    </font>
    <font>
      <b/>
      <sz val="13"/>
      <color rgb="FF0E2841"/>
      <name val="Inter"/>
      <charset val="1"/>
    </font>
    <font>
      <sz val="10"/>
      <color rgb="FF0E2841"/>
      <name val="Inter"/>
      <charset val="1"/>
    </font>
    <font>
      <b/>
      <sz val="12"/>
      <color rgb="FF0E2841"/>
      <name val="Inter"/>
      <charset val="1"/>
    </font>
    <font>
      <b/>
      <sz val="11"/>
      <color rgb="FFFFFFFF"/>
      <name val="Inter"/>
      <charset val="1"/>
    </font>
    <font>
      <sz val="8"/>
      <color rgb="FF888888"/>
      <name val="Inter"/>
      <charset val="1"/>
    </font>
    <font>
      <b/>
      <sz val="10"/>
      <color rgb="FF0E2841"/>
      <name val="Inter"/>
      <charset val="1"/>
    </font>
    <font>
      <b/>
      <sz val="11"/>
      <color rgb="FF0E2841"/>
      <name val="Inter"/>
      <charset val="1"/>
    </font>
    <font>
      <i/>
      <sz val="9"/>
      <color rgb="FF777777"/>
      <name val="Inter"/>
      <charset val="1"/>
    </font>
    <font>
      <i/>
      <sz val="9"/>
      <color rgb="FF0E2841"/>
      <name val="Inter"/>
      <charset val="1"/>
    </font>
    <font>
      <b/>
      <sz val="12"/>
      <color rgb="FFFFFFFF"/>
      <name val="Inter"/>
      <charset val="1"/>
    </font>
    <font>
      <b/>
      <sz val="14"/>
      <color rgb="FFF1C748"/>
      <name val="Inter"/>
      <charset val="1"/>
    </font>
    <font>
      <b/>
      <sz val="11"/>
      <color rgb="FFF1C748"/>
      <name val="Inter"/>
      <charset val="1"/>
    </font>
    <font>
      <b/>
      <sz val="10"/>
      <color rgb="FFFFFFFF"/>
      <name val="Inter"/>
      <charset val="1"/>
    </font>
    <font>
      <sz val="10"/>
      <color rgb="FFD9D9D6"/>
      <name val="Inter"/>
      <charset val="1"/>
    </font>
    <font>
      <sz val="9"/>
      <color rgb="FF666666"/>
      <name val="Inter"/>
      <charset val="1"/>
    </font>
    <font>
      <i/>
      <sz val="9"/>
      <color rgb="FF666666"/>
      <name val="Inter"/>
      <charset val="1"/>
    </font>
    <font>
      <b/>
      <sz val="10"/>
      <color theme="1"/>
      <name val="Inter"/>
      <charset val="1"/>
    </font>
    <font>
      <sz val="9"/>
      <color theme="1"/>
      <name val="Inter"/>
      <charset val="1"/>
    </font>
    <font>
      <sz val="11"/>
      <color theme="1"/>
      <name val="Cambria"/>
      <family val="1"/>
      <charset val="1"/>
    </font>
    <font>
      <sz val="8"/>
      <color theme="1"/>
      <name val="Inter"/>
      <family val="2"/>
      <charset val="1"/>
    </font>
    <font>
      <b/>
      <sz val="26"/>
      <color rgb="FF0E2841"/>
      <name val="Playfair Display"/>
    </font>
    <font>
      <b/>
      <sz val="18"/>
      <color theme="1"/>
      <name val="Playfair Display"/>
    </font>
    <font>
      <b/>
      <sz val="20"/>
      <color theme="1"/>
      <name val="Playfair Display"/>
    </font>
    <font>
      <b/>
      <sz val="22"/>
      <color theme="1"/>
      <name val="Playfair Display"/>
    </font>
    <font>
      <b/>
      <sz val="11"/>
      <name val="Inter"/>
      <charset val="1"/>
    </font>
    <font>
      <sz val="11"/>
      <name val="Calibri"/>
      <family val="2"/>
      <charset val="1"/>
    </font>
    <font>
      <sz val="10"/>
      <color theme="0"/>
      <name val="Inter"/>
    </font>
  </fonts>
  <fills count="29">
    <fill>
      <patternFill patternType="none"/>
    </fill>
    <fill>
      <patternFill patternType="gray125"/>
    </fill>
    <fill>
      <patternFill patternType="solid">
        <fgColor rgb="FF0E2841"/>
        <bgColor rgb="FF333333"/>
      </patternFill>
    </fill>
    <fill>
      <patternFill patternType="solid">
        <fgColor rgb="FFF1C748"/>
        <bgColor rgb="FFF0B429"/>
      </patternFill>
    </fill>
    <fill>
      <patternFill patternType="solid">
        <fgColor rgb="FFFFFFFF"/>
        <bgColor rgb="FFF4F4F2"/>
      </patternFill>
    </fill>
    <fill>
      <patternFill patternType="solid">
        <fgColor rgb="FFC0392B"/>
        <bgColor rgb="FF993366"/>
      </patternFill>
    </fill>
    <fill>
      <patternFill patternType="solid">
        <fgColor rgb="FFE67E22"/>
        <bgColor rgb="FFF0B429"/>
      </patternFill>
    </fill>
    <fill>
      <patternFill patternType="solid">
        <fgColor rgb="FF27AE60"/>
        <bgColor rgb="FF008080"/>
      </patternFill>
    </fill>
    <fill>
      <patternFill patternType="solid">
        <fgColor rgb="FFFBE9A8"/>
        <bgColor rgb="FFF4F5D0"/>
      </patternFill>
    </fill>
    <fill>
      <patternFill patternType="solid">
        <fgColor rgb="FFF4F4F2"/>
        <bgColor rgb="FFF2E8E7"/>
      </patternFill>
    </fill>
    <fill>
      <patternFill patternType="solid">
        <fgColor rgb="FF96D0C6"/>
        <bgColor rgb="FF92C5D7"/>
      </patternFill>
    </fill>
    <fill>
      <patternFill patternType="solid">
        <fgColor rgb="FFD8F0EC"/>
        <bgColor rgb="FFD6EEF5"/>
      </patternFill>
    </fill>
    <fill>
      <patternFill patternType="solid">
        <fgColor rgb="FF92C5D7"/>
        <bgColor rgb="FF96D0C6"/>
      </patternFill>
    </fill>
    <fill>
      <patternFill patternType="solid">
        <fgColor rgb="FFD6EEF5"/>
        <bgColor rgb="FFD8F0EC"/>
      </patternFill>
    </fill>
    <fill>
      <patternFill patternType="solid">
        <fgColor rgb="FFD3AEAD"/>
        <bgColor rgb="FFAEB0D3"/>
      </patternFill>
    </fill>
    <fill>
      <patternFill patternType="solid">
        <fgColor rgb="FFF2E8E7"/>
        <bgColor rgb="FFE8E8E8"/>
      </patternFill>
    </fill>
    <fill>
      <patternFill patternType="solid">
        <fgColor rgb="FFD8DB72"/>
        <bgColor rgb="FFF1C748"/>
      </patternFill>
    </fill>
    <fill>
      <patternFill patternType="solid">
        <fgColor rgb="FFF4F5D0"/>
        <bgColor rgb="FFF4F4F2"/>
      </patternFill>
    </fill>
    <fill>
      <patternFill patternType="solid">
        <fgColor rgb="FFAEB0D3"/>
        <bgColor rgb="FF92C5D7"/>
      </patternFill>
    </fill>
    <fill>
      <patternFill patternType="solid">
        <fgColor rgb="FFE8E9F4"/>
        <bgColor rgb="FFE8E8E8"/>
      </patternFill>
    </fill>
    <fill>
      <patternFill patternType="solid">
        <fgColor rgb="FFF0B429"/>
        <bgColor rgb="FFF1C748"/>
      </patternFill>
    </fill>
    <fill>
      <patternFill patternType="solid">
        <fgColor theme="0"/>
        <bgColor rgb="FF333333"/>
      </patternFill>
    </fill>
    <fill>
      <patternFill patternType="solid">
        <fgColor theme="0" tint="-0.14999847407452621"/>
        <bgColor rgb="FFF0B429"/>
      </patternFill>
    </fill>
    <fill>
      <patternFill patternType="solid">
        <fgColor theme="0" tint="-0.14999847407452621"/>
        <bgColor rgb="FFF4F4F2"/>
      </patternFill>
    </fill>
    <fill>
      <patternFill patternType="solid">
        <fgColor theme="0" tint="-0.14999847407452621"/>
        <bgColor rgb="FF333333"/>
      </patternFill>
    </fill>
    <fill>
      <patternFill patternType="solid">
        <fgColor theme="0" tint="-4.9989318521683403E-2"/>
        <bgColor rgb="FFF4F5D0"/>
      </patternFill>
    </fill>
    <fill>
      <patternFill patternType="solid">
        <fgColor theme="0" tint="-4.9989318521683403E-2"/>
        <bgColor rgb="FFF0B429"/>
      </patternFill>
    </fill>
    <fill>
      <patternFill patternType="solid">
        <fgColor theme="0"/>
        <bgColor indexed="64"/>
      </patternFill>
    </fill>
    <fill>
      <patternFill patternType="solid">
        <fgColor theme="0" tint="-0.14999847407452621"/>
        <bgColor indexed="64"/>
      </patternFill>
    </fill>
  </fills>
  <borders count="5">
    <border>
      <left/>
      <right/>
      <top/>
      <bottom/>
      <diagonal/>
    </border>
    <border>
      <left style="thin">
        <color rgb="FF0E2841"/>
      </left>
      <right style="thin">
        <color rgb="FF0E2841"/>
      </right>
      <top style="thin">
        <color rgb="FF0E2841"/>
      </top>
      <bottom style="thin">
        <color rgb="FF0E2841"/>
      </bottom>
      <diagonal/>
    </border>
    <border>
      <left style="thin">
        <color rgb="FFD9D9D6"/>
      </left>
      <right style="thin">
        <color rgb="FFD9D9D6"/>
      </right>
      <top style="thin">
        <color rgb="FFD9D9D6"/>
      </top>
      <bottom style="thin">
        <color rgb="FFD9D9D6"/>
      </bottom>
      <diagonal/>
    </border>
    <border>
      <left style="thin">
        <color rgb="FFD9D9D6"/>
      </left>
      <right style="thin">
        <color rgb="FFD9D9D6"/>
      </right>
      <top/>
      <bottom style="thin">
        <color rgb="FFD9D9D6"/>
      </bottom>
      <diagonal/>
    </border>
    <border>
      <left style="thin">
        <color rgb="FF0E2841"/>
      </left>
      <right style="thin">
        <color rgb="FF0E2841"/>
      </right>
      <top/>
      <bottom style="thin">
        <color rgb="FF0E2841"/>
      </bottom>
      <diagonal/>
    </border>
  </borders>
  <cellStyleXfs count="1">
    <xf numFmtId="0" fontId="0" fillId="0" borderId="0"/>
  </cellStyleXfs>
  <cellXfs count="127">
    <xf numFmtId="0" fontId="0" fillId="0" borderId="0" xfId="0"/>
    <xf numFmtId="0" fontId="0" fillId="2" borderId="0" xfId="0" applyFill="1"/>
    <xf numFmtId="0" fontId="0" fillId="3" borderId="0" xfId="0" applyFill="1"/>
    <xf numFmtId="0" fontId="0" fillId="4" borderId="0" xfId="0" applyFill="1"/>
    <xf numFmtId="0" fontId="4" fillId="4" borderId="0" xfId="0" applyFont="1" applyFill="1" applyAlignment="1">
      <alignment horizontal="left" vertical="center"/>
    </xf>
    <xf numFmtId="0" fontId="6" fillId="4" borderId="0" xfId="0" applyFont="1" applyFill="1" applyAlignment="1">
      <alignment horizontal="left" vertical="center"/>
    </xf>
    <xf numFmtId="0" fontId="7" fillId="3" borderId="0" xfId="0" applyFont="1" applyFill="1" applyAlignment="1">
      <alignment horizontal="center" vertical="center"/>
    </xf>
    <xf numFmtId="0" fontId="7" fillId="5" borderId="0" xfId="0" applyFont="1" applyFill="1" applyAlignment="1">
      <alignment horizontal="center" vertical="center"/>
    </xf>
    <xf numFmtId="0" fontId="5" fillId="4" borderId="0" xfId="0" applyFont="1" applyFill="1" applyAlignment="1">
      <alignment horizontal="left" vertical="center"/>
    </xf>
    <xf numFmtId="0" fontId="7" fillId="6" borderId="0" xfId="0" applyFont="1" applyFill="1" applyAlignment="1">
      <alignment horizontal="center" vertical="center"/>
    </xf>
    <xf numFmtId="0" fontId="7" fillId="7" borderId="0" xfId="0" applyFont="1" applyFill="1" applyAlignment="1">
      <alignment horizontal="center" vertical="center"/>
    </xf>
    <xf numFmtId="0" fontId="8" fillId="2" borderId="0" xfId="0" applyFont="1" applyFill="1" applyAlignment="1">
      <alignment horizontal="left" vertical="center"/>
    </xf>
    <xf numFmtId="0" fontId="9" fillId="3" borderId="1" xfId="0" applyFont="1" applyFill="1" applyBorder="1" applyAlignment="1">
      <alignment horizontal="center" vertical="center" wrapText="1"/>
    </xf>
    <xf numFmtId="0" fontId="11" fillId="4" borderId="0" xfId="0" applyFont="1" applyFill="1" applyAlignment="1">
      <alignment horizontal="left" vertical="center" wrapText="1"/>
    </xf>
    <xf numFmtId="0" fontId="5" fillId="4" borderId="2" xfId="0" applyFont="1" applyFill="1" applyBorder="1" applyAlignment="1">
      <alignment horizontal="left" vertical="center" wrapText="1"/>
    </xf>
    <xf numFmtId="0" fontId="6" fillId="4" borderId="1" xfId="0" applyFont="1" applyFill="1" applyBorder="1" applyAlignment="1">
      <alignment horizontal="center" vertical="center"/>
    </xf>
    <xf numFmtId="0" fontId="12" fillId="4" borderId="2" xfId="0" applyFont="1" applyFill="1" applyBorder="1" applyAlignment="1">
      <alignment horizontal="left" vertical="center"/>
    </xf>
    <xf numFmtId="0" fontId="0" fillId="8" borderId="0" xfId="0" applyFill="1"/>
    <xf numFmtId="0" fontId="11" fillId="8" borderId="0" xfId="0" applyFont="1" applyFill="1" applyAlignment="1">
      <alignment horizontal="left" vertical="center" wrapText="1"/>
    </xf>
    <xf numFmtId="0" fontId="5" fillId="8" borderId="2" xfId="0" applyFont="1" applyFill="1" applyBorder="1" applyAlignment="1">
      <alignment horizontal="left" vertical="center" wrapText="1"/>
    </xf>
    <xf numFmtId="0" fontId="6" fillId="8" borderId="1" xfId="0" applyFont="1" applyFill="1" applyBorder="1" applyAlignment="1">
      <alignment horizontal="center" vertical="center"/>
    </xf>
    <xf numFmtId="0" fontId="12" fillId="8" borderId="2" xfId="0" applyFont="1" applyFill="1" applyBorder="1" applyAlignment="1">
      <alignment horizontal="left" vertical="center"/>
    </xf>
    <xf numFmtId="0" fontId="0" fillId="9" borderId="0" xfId="0" applyFill="1"/>
    <xf numFmtId="0" fontId="0" fillId="10" borderId="0" xfId="0" applyFill="1"/>
    <xf numFmtId="0" fontId="0" fillId="11" borderId="0" xfId="0" applyFill="1"/>
    <xf numFmtId="0" fontId="11" fillId="11" borderId="0" xfId="0" applyFont="1" applyFill="1" applyAlignment="1">
      <alignment horizontal="left" vertical="center" wrapText="1"/>
    </xf>
    <xf numFmtId="0" fontId="5" fillId="11" borderId="2" xfId="0" applyFont="1" applyFill="1" applyBorder="1" applyAlignment="1">
      <alignment horizontal="left" vertical="center" wrapText="1"/>
    </xf>
    <xf numFmtId="0" fontId="6" fillId="11" borderId="1" xfId="0" applyFont="1" applyFill="1" applyBorder="1" applyAlignment="1">
      <alignment horizontal="center" vertical="center"/>
    </xf>
    <xf numFmtId="0" fontId="12" fillId="11" borderId="2" xfId="0" applyFont="1" applyFill="1" applyBorder="1" applyAlignment="1">
      <alignment horizontal="left" vertical="center"/>
    </xf>
    <xf numFmtId="0" fontId="0" fillId="12" borderId="0" xfId="0" applyFill="1"/>
    <xf numFmtId="0" fontId="0" fillId="13" borderId="0" xfId="0" applyFill="1"/>
    <xf numFmtId="0" fontId="11" fillId="13" borderId="0" xfId="0" applyFont="1" applyFill="1" applyAlignment="1">
      <alignment horizontal="left" vertical="center" wrapText="1"/>
    </xf>
    <xf numFmtId="0" fontId="5" fillId="13" borderId="2" xfId="0" applyFont="1" applyFill="1" applyBorder="1" applyAlignment="1">
      <alignment horizontal="left" vertical="center" wrapText="1"/>
    </xf>
    <xf numFmtId="0" fontId="6" fillId="13" borderId="1" xfId="0" applyFont="1" applyFill="1" applyBorder="1" applyAlignment="1">
      <alignment horizontal="center" vertical="center"/>
    </xf>
    <xf numFmtId="0" fontId="12" fillId="13" borderId="2" xfId="0" applyFont="1" applyFill="1" applyBorder="1" applyAlignment="1">
      <alignment horizontal="left" vertical="center"/>
    </xf>
    <xf numFmtId="0" fontId="0" fillId="14" borderId="0" xfId="0" applyFill="1"/>
    <xf numFmtId="0" fontId="0" fillId="15" borderId="0" xfId="0" applyFill="1"/>
    <xf numFmtId="0" fontId="11" fillId="15" borderId="0" xfId="0" applyFont="1" applyFill="1" applyAlignment="1">
      <alignment horizontal="left" vertical="center" wrapText="1"/>
    </xf>
    <xf numFmtId="0" fontId="5" fillId="15" borderId="2" xfId="0" applyFont="1" applyFill="1" applyBorder="1" applyAlignment="1">
      <alignment horizontal="left" vertical="center" wrapText="1"/>
    </xf>
    <xf numFmtId="0" fontId="6" fillId="15" borderId="1" xfId="0" applyFont="1" applyFill="1" applyBorder="1" applyAlignment="1">
      <alignment horizontal="center" vertical="center"/>
    </xf>
    <xf numFmtId="0" fontId="12" fillId="15" borderId="2" xfId="0" applyFont="1" applyFill="1" applyBorder="1" applyAlignment="1">
      <alignment horizontal="left" vertical="center"/>
    </xf>
    <xf numFmtId="0" fontId="0" fillId="16" borderId="0" xfId="0" applyFill="1"/>
    <xf numFmtId="0" fontId="0" fillId="17" borderId="0" xfId="0" applyFill="1"/>
    <xf numFmtId="0" fontId="11" fillId="17" borderId="0" xfId="0" applyFont="1" applyFill="1" applyAlignment="1">
      <alignment horizontal="left" vertical="center" wrapText="1"/>
    </xf>
    <xf numFmtId="0" fontId="5" fillId="17" borderId="2" xfId="0" applyFont="1" applyFill="1" applyBorder="1" applyAlignment="1">
      <alignment horizontal="left" vertical="center" wrapText="1"/>
    </xf>
    <xf numFmtId="0" fontId="6" fillId="17" borderId="1" xfId="0" applyFont="1" applyFill="1" applyBorder="1" applyAlignment="1">
      <alignment horizontal="center" vertical="center"/>
    </xf>
    <xf numFmtId="0" fontId="12" fillId="17" borderId="2" xfId="0" applyFont="1" applyFill="1" applyBorder="1" applyAlignment="1">
      <alignment horizontal="left" vertical="center"/>
    </xf>
    <xf numFmtId="0" fontId="0" fillId="18" borderId="0" xfId="0" applyFill="1"/>
    <xf numFmtId="0" fontId="0" fillId="19" borderId="0" xfId="0" applyFill="1"/>
    <xf numFmtId="0" fontId="11" fillId="19" borderId="0" xfId="0" applyFont="1" applyFill="1" applyAlignment="1">
      <alignment horizontal="left" vertical="center" wrapText="1"/>
    </xf>
    <xf numFmtId="0" fontId="5" fillId="19" borderId="2" xfId="0" applyFont="1" applyFill="1" applyBorder="1" applyAlignment="1">
      <alignment horizontal="left" vertical="center" wrapText="1"/>
    </xf>
    <xf numFmtId="0" fontId="6" fillId="19" borderId="1" xfId="0" applyFont="1" applyFill="1" applyBorder="1" applyAlignment="1">
      <alignment horizontal="center" vertical="center"/>
    </xf>
    <xf numFmtId="0" fontId="12" fillId="19" borderId="2" xfId="0" applyFont="1" applyFill="1" applyBorder="1" applyAlignment="1">
      <alignment horizontal="left" vertical="center"/>
    </xf>
    <xf numFmtId="0" fontId="10" fillId="3" borderId="2" xfId="0" applyFont="1" applyFill="1" applyBorder="1" applyAlignment="1">
      <alignment horizontal="left" vertical="center"/>
    </xf>
    <xf numFmtId="164" fontId="6" fillId="4" borderId="1" xfId="0" applyNumberFormat="1" applyFont="1" applyFill="1" applyBorder="1" applyAlignment="1">
      <alignment horizontal="center" vertical="center"/>
    </xf>
    <xf numFmtId="0" fontId="5" fillId="4" borderId="2" xfId="0" applyFont="1" applyFill="1" applyBorder="1" applyAlignment="1">
      <alignment horizontal="center" vertical="center"/>
    </xf>
    <xf numFmtId="0" fontId="12" fillId="4" borderId="2" xfId="0" applyFont="1" applyFill="1" applyBorder="1" applyAlignment="1">
      <alignment horizontal="left" vertical="center" wrapText="1"/>
    </xf>
    <xf numFmtId="0" fontId="10" fillId="10" borderId="2" xfId="0" applyFont="1" applyFill="1" applyBorder="1" applyAlignment="1">
      <alignment horizontal="left" vertical="center"/>
    </xf>
    <xf numFmtId="164" fontId="6" fillId="13" borderId="1" xfId="0" applyNumberFormat="1" applyFont="1" applyFill="1" applyBorder="1" applyAlignment="1">
      <alignment horizontal="center" vertical="center"/>
    </xf>
    <xf numFmtId="0" fontId="5" fillId="13" borderId="2" xfId="0" applyFont="1" applyFill="1" applyBorder="1" applyAlignment="1">
      <alignment horizontal="center" vertical="center"/>
    </xf>
    <xf numFmtId="0" fontId="12" fillId="13" borderId="2" xfId="0" applyFont="1" applyFill="1" applyBorder="1" applyAlignment="1">
      <alignment horizontal="left" vertical="center" wrapText="1"/>
    </xf>
    <xf numFmtId="0" fontId="10" fillId="12" borderId="2" xfId="0" applyFont="1" applyFill="1" applyBorder="1" applyAlignment="1">
      <alignment horizontal="left" vertical="center"/>
    </xf>
    <xf numFmtId="0" fontId="10" fillId="14" borderId="2" xfId="0" applyFont="1" applyFill="1" applyBorder="1" applyAlignment="1">
      <alignment horizontal="left" vertical="center"/>
    </xf>
    <xf numFmtId="0" fontId="10" fillId="16" borderId="2" xfId="0" applyFont="1" applyFill="1" applyBorder="1" applyAlignment="1">
      <alignment horizontal="left" vertical="center"/>
    </xf>
    <xf numFmtId="0" fontId="10" fillId="18" borderId="2" xfId="0" applyFont="1" applyFill="1" applyBorder="1" applyAlignment="1">
      <alignment horizontal="left" vertical="center"/>
    </xf>
    <xf numFmtId="0" fontId="13" fillId="2" borderId="0" xfId="0" applyFont="1" applyFill="1" applyAlignment="1">
      <alignment horizontal="left" vertical="center"/>
    </xf>
    <xf numFmtId="164" fontId="14" fillId="2" borderId="0" xfId="0" applyNumberFormat="1" applyFont="1" applyFill="1" applyAlignment="1">
      <alignment horizontal="center" vertical="center"/>
    </xf>
    <xf numFmtId="0" fontId="15" fillId="2" borderId="0" xfId="0" applyFont="1" applyFill="1" applyAlignment="1">
      <alignment horizontal="center" vertical="center"/>
    </xf>
    <xf numFmtId="0" fontId="10" fillId="0" borderId="0" xfId="0" applyFont="1" applyAlignment="1">
      <alignment horizontal="left" vertical="center"/>
    </xf>
    <xf numFmtId="0" fontId="16" fillId="5" borderId="0" xfId="0" applyFont="1" applyFill="1" applyAlignment="1">
      <alignment horizontal="center" vertical="center"/>
    </xf>
    <xf numFmtId="0" fontId="16" fillId="6" borderId="0" xfId="0" applyFont="1" applyFill="1" applyAlignment="1">
      <alignment horizontal="center" vertical="center"/>
    </xf>
    <xf numFmtId="0" fontId="9" fillId="20" borderId="0" xfId="0" applyFont="1" applyFill="1" applyAlignment="1">
      <alignment horizontal="center" vertical="center"/>
    </xf>
    <xf numFmtId="0" fontId="16" fillId="7" borderId="0" xfId="0" applyFont="1" applyFill="1" applyAlignment="1">
      <alignment horizontal="center" vertical="center"/>
    </xf>
    <xf numFmtId="0" fontId="9" fillId="3" borderId="0" xfId="0" applyFont="1" applyFill="1" applyAlignment="1">
      <alignment horizontal="center" vertical="center"/>
    </xf>
    <xf numFmtId="0" fontId="5" fillId="0" borderId="0" xfId="0" applyFont="1" applyAlignment="1">
      <alignment horizontal="left" vertical="center"/>
    </xf>
    <xf numFmtId="164" fontId="5" fillId="0" borderId="0" xfId="0" applyNumberFormat="1" applyFont="1" applyAlignment="1">
      <alignment horizontal="center" vertical="center"/>
    </xf>
    <xf numFmtId="0" fontId="17" fillId="0" borderId="0" xfId="0" applyFont="1" applyAlignment="1">
      <alignment horizontal="center" vertical="center"/>
    </xf>
    <xf numFmtId="0" fontId="9" fillId="0" borderId="0" xfId="0" applyFont="1" applyAlignment="1">
      <alignment horizontal="left" vertical="center"/>
    </xf>
    <xf numFmtId="0" fontId="9" fillId="3" borderId="2" xfId="0" applyFont="1" applyFill="1" applyBorder="1" applyAlignment="1">
      <alignment horizontal="left" vertical="center"/>
    </xf>
    <xf numFmtId="164" fontId="10" fillId="4" borderId="1" xfId="0" applyNumberFormat="1" applyFont="1" applyFill="1" applyBorder="1" applyAlignment="1">
      <alignment horizontal="center" vertical="center"/>
    </xf>
    <xf numFmtId="0" fontId="9" fillId="4" borderId="2" xfId="0" applyFont="1" applyFill="1" applyBorder="1" applyAlignment="1">
      <alignment horizontal="center" vertical="center"/>
    </xf>
    <xf numFmtId="0" fontId="19" fillId="4" borderId="2" xfId="0" applyFont="1" applyFill="1" applyBorder="1" applyAlignment="1">
      <alignment horizontal="center" vertical="center" wrapText="1"/>
    </xf>
    <xf numFmtId="0" fontId="9" fillId="10" borderId="2" xfId="0" applyFont="1" applyFill="1" applyBorder="1" applyAlignment="1">
      <alignment horizontal="left" vertical="center"/>
    </xf>
    <xf numFmtId="164" fontId="10" fillId="13" borderId="1" xfId="0" applyNumberFormat="1" applyFont="1" applyFill="1" applyBorder="1" applyAlignment="1">
      <alignment horizontal="center" vertical="center"/>
    </xf>
    <xf numFmtId="0" fontId="9" fillId="13" borderId="2" xfId="0" applyFont="1" applyFill="1" applyBorder="1" applyAlignment="1">
      <alignment horizontal="center" vertical="center"/>
    </xf>
    <xf numFmtId="0" fontId="19" fillId="13" borderId="2" xfId="0" applyFont="1" applyFill="1" applyBorder="1" applyAlignment="1">
      <alignment horizontal="center" vertical="center" wrapText="1"/>
    </xf>
    <xf numFmtId="0" fontId="9" fillId="12" borderId="2" xfId="0" applyFont="1" applyFill="1" applyBorder="1" applyAlignment="1">
      <alignment horizontal="left" vertical="center"/>
    </xf>
    <xf numFmtId="0" fontId="9" fillId="14" borderId="2" xfId="0" applyFont="1" applyFill="1" applyBorder="1" applyAlignment="1">
      <alignment horizontal="left" vertical="center"/>
    </xf>
    <xf numFmtId="0" fontId="9" fillId="16" borderId="2" xfId="0" applyFont="1" applyFill="1" applyBorder="1" applyAlignment="1">
      <alignment horizontal="left" vertical="center"/>
    </xf>
    <xf numFmtId="0" fontId="9" fillId="18" borderId="2" xfId="0" applyFont="1" applyFill="1" applyBorder="1" applyAlignment="1">
      <alignment horizontal="left" vertical="center"/>
    </xf>
    <xf numFmtId="0" fontId="0" fillId="21" borderId="0" xfId="0" applyFill="1"/>
    <xf numFmtId="0" fontId="1" fillId="21" borderId="0" xfId="0" applyFont="1" applyFill="1" applyAlignment="1">
      <alignment horizontal="left" vertical="center"/>
    </xf>
    <xf numFmtId="0" fontId="2" fillId="21" borderId="0" xfId="0" applyFont="1" applyFill="1" applyAlignment="1">
      <alignment horizontal="left" vertical="center"/>
    </xf>
    <xf numFmtId="0" fontId="0" fillId="22" borderId="0" xfId="0" applyFill="1"/>
    <xf numFmtId="0" fontId="3" fillId="22" borderId="0" xfId="0" applyFont="1" applyFill="1" applyAlignment="1">
      <alignment horizontal="left" vertical="center"/>
    </xf>
    <xf numFmtId="0" fontId="20" fillId="23" borderId="0" xfId="0" applyFont="1" applyFill="1" applyAlignment="1">
      <alignment horizontal="left" vertical="center"/>
    </xf>
    <xf numFmtId="0" fontId="0" fillId="24" borderId="0" xfId="0" applyFill="1"/>
    <xf numFmtId="0" fontId="0" fillId="25" borderId="0" xfId="0" applyFill="1"/>
    <xf numFmtId="0" fontId="0" fillId="27" borderId="0" xfId="0" applyFill="1"/>
    <xf numFmtId="0" fontId="21" fillId="28" borderId="0" xfId="0" applyFont="1" applyFill="1" applyAlignment="1">
      <alignment horizontal="left" vertical="center"/>
    </xf>
    <xf numFmtId="0" fontId="0" fillId="28" borderId="0" xfId="0" applyFill="1"/>
    <xf numFmtId="0" fontId="20" fillId="26" borderId="0" xfId="0" applyFont="1" applyFill="1" applyAlignment="1">
      <alignment horizontal="center" vertical="center" wrapText="1"/>
    </xf>
    <xf numFmtId="0" fontId="9" fillId="3" borderId="0" xfId="0" applyFont="1" applyFill="1" applyAlignment="1">
      <alignment horizontal="center" vertical="center" wrapText="1"/>
    </xf>
    <xf numFmtId="0" fontId="10" fillId="3" borderId="3" xfId="0" applyFont="1" applyFill="1" applyBorder="1" applyAlignment="1">
      <alignment horizontal="left" vertical="center"/>
    </xf>
    <xf numFmtId="164" fontId="6" fillId="4" borderId="4" xfId="0" applyNumberFormat="1" applyFont="1" applyFill="1" applyBorder="1" applyAlignment="1">
      <alignment horizontal="center" vertical="center"/>
    </xf>
    <xf numFmtId="0" fontId="5" fillId="4" borderId="3" xfId="0" applyFont="1" applyFill="1" applyBorder="1" applyAlignment="1">
      <alignment horizontal="center" vertical="center"/>
    </xf>
    <xf numFmtId="0" fontId="12" fillId="4" borderId="3" xfId="0" applyFont="1" applyFill="1" applyBorder="1" applyAlignment="1">
      <alignment horizontal="left" vertical="center" wrapText="1"/>
    </xf>
    <xf numFmtId="0" fontId="22" fillId="0" borderId="0" xfId="0" applyFont="1"/>
    <xf numFmtId="0" fontId="23" fillId="0" borderId="0" xfId="0" applyFont="1"/>
    <xf numFmtId="0" fontId="24" fillId="22" borderId="0" xfId="0" applyFont="1" applyFill="1" applyAlignment="1">
      <alignment horizontal="left" vertical="center"/>
    </xf>
    <xf numFmtId="0" fontId="25" fillId="24" borderId="0" xfId="0" applyFont="1" applyFill="1" applyAlignment="1">
      <alignment horizontal="left" vertical="center"/>
    </xf>
    <xf numFmtId="0" fontId="26" fillId="24" borderId="0" xfId="0" applyFont="1" applyFill="1" applyAlignment="1">
      <alignment horizontal="left" vertical="center"/>
    </xf>
    <xf numFmtId="0" fontId="27" fillId="24" borderId="0" xfId="0" applyFont="1" applyFill="1" applyAlignment="1">
      <alignment horizontal="left" vertical="center"/>
    </xf>
    <xf numFmtId="0" fontId="28" fillId="22" borderId="0" xfId="0" applyFont="1" applyFill="1" applyAlignment="1">
      <alignment horizontal="center" vertical="center"/>
    </xf>
    <xf numFmtId="0" fontId="29" fillId="4" borderId="0" xfId="0" applyFont="1" applyFill="1"/>
    <xf numFmtId="0" fontId="30" fillId="2" borderId="0" xfId="0" applyFont="1" applyFill="1" applyAlignment="1">
      <alignment wrapText="1"/>
    </xf>
    <xf numFmtId="0" fontId="9" fillId="25" borderId="0" xfId="0" applyFont="1" applyFill="1" applyAlignment="1">
      <alignment horizontal="left" vertical="center" wrapText="1"/>
    </xf>
    <xf numFmtId="0" fontId="5" fillId="4" borderId="0" xfId="0" applyFont="1" applyFill="1" applyAlignment="1">
      <alignment horizontal="left" vertical="center" wrapText="1"/>
    </xf>
    <xf numFmtId="0" fontId="5" fillId="4" borderId="0" xfId="0" applyFont="1" applyFill="1" applyAlignment="1">
      <alignment horizontal="left" vertical="top" wrapText="1"/>
    </xf>
    <xf numFmtId="0" fontId="20" fillId="26" borderId="0" xfId="0" applyFont="1" applyFill="1" applyAlignment="1">
      <alignment horizontal="center" vertical="center" wrapText="1"/>
    </xf>
    <xf numFmtId="0" fontId="10" fillId="10" borderId="0" xfId="0" applyFont="1" applyFill="1" applyAlignment="1">
      <alignment horizontal="left" vertical="center"/>
    </xf>
    <xf numFmtId="0" fontId="10" fillId="3" borderId="0" xfId="0" applyFont="1" applyFill="1" applyAlignment="1">
      <alignment horizontal="left" vertical="center"/>
    </xf>
    <xf numFmtId="0" fontId="10" fillId="18" borderId="0" xfId="0" applyFont="1" applyFill="1" applyAlignment="1">
      <alignment horizontal="left" vertical="center"/>
    </xf>
    <xf numFmtId="0" fontId="10" fillId="12" borderId="0" xfId="0" applyFont="1" applyFill="1" applyAlignment="1">
      <alignment horizontal="left" vertical="center"/>
    </xf>
    <xf numFmtId="0" fontId="10" fillId="14" borderId="0" xfId="0" applyFont="1" applyFill="1" applyAlignment="1">
      <alignment horizontal="left" vertical="center"/>
    </xf>
    <xf numFmtId="0" fontId="10" fillId="16" borderId="0" xfId="0" applyFont="1" applyFill="1" applyAlignment="1">
      <alignment horizontal="left" vertical="center"/>
    </xf>
    <xf numFmtId="0" fontId="18" fillId="0" borderId="0" xfId="0" applyFont="1" applyAlignment="1">
      <alignment horizontal="left" vertical="center" wrapText="1"/>
    </xf>
  </cellXfs>
  <cellStyles count="1">
    <cellStyle name="Normal" xfId="0" builtinId="0"/>
  </cellStyles>
  <dxfs count="14">
    <dxf>
      <font>
        <b/>
        <color rgb="FFFFFFFF"/>
        <name val="Inter"/>
        <charset val="1"/>
      </font>
      <fill>
        <patternFill>
          <bgColor rgb="FF27AE60"/>
        </patternFill>
      </fill>
    </dxf>
    <dxf>
      <font>
        <b/>
        <color rgb="FFFFFFFF"/>
        <name val="Inter"/>
        <charset val="1"/>
      </font>
      <fill>
        <patternFill>
          <bgColor rgb="FFC0392B"/>
        </patternFill>
      </fill>
    </dxf>
    <dxf>
      <font>
        <b/>
        <color rgb="FFFFFFFF"/>
        <name val="Inter"/>
        <charset val="1"/>
      </font>
      <fill>
        <patternFill>
          <bgColor rgb="FF27AE60"/>
        </patternFill>
      </fill>
    </dxf>
    <dxf>
      <font>
        <b/>
        <color rgb="FFFFFFFF"/>
        <name val="Inter"/>
        <charset val="1"/>
      </font>
      <fill>
        <patternFill>
          <bgColor rgb="FFC0392B"/>
        </patternFill>
      </fill>
    </dxf>
    <dxf>
      <font>
        <b/>
        <color rgb="FFFFFFFF"/>
      </font>
      <fill>
        <patternFill>
          <bgColor rgb="FF27AE60"/>
        </patternFill>
      </fill>
    </dxf>
    <dxf>
      <font>
        <b/>
        <color rgb="FFFFFFFF"/>
      </font>
      <fill>
        <patternFill>
          <bgColor rgb="FFC0392B"/>
        </patternFill>
      </fill>
    </dxf>
    <dxf>
      <font>
        <b/>
        <color rgb="FFFFFFFF"/>
      </font>
      <fill>
        <patternFill>
          <bgColor rgb="FF27AE60"/>
        </patternFill>
      </fill>
    </dxf>
    <dxf>
      <font>
        <b/>
        <color rgb="FF0E2841"/>
      </font>
      <fill>
        <patternFill>
          <bgColor rgb="FFF0B429"/>
        </patternFill>
      </fill>
    </dxf>
    <dxf>
      <font>
        <b/>
        <color rgb="FFFFFFFF"/>
      </font>
      <fill>
        <patternFill>
          <bgColor rgb="FFE67E22"/>
        </patternFill>
      </fill>
    </dxf>
    <dxf>
      <font>
        <b/>
        <color rgb="FFFFFFFF"/>
      </font>
      <fill>
        <patternFill>
          <bgColor rgb="FFC0392B"/>
        </patternFill>
      </fill>
    </dxf>
    <dxf>
      <font>
        <b/>
        <color rgb="FFFFFFFF"/>
        <name val="Inter"/>
        <charset val="1"/>
      </font>
      <fill>
        <patternFill>
          <bgColor rgb="FF27AE60"/>
        </patternFill>
      </fill>
    </dxf>
    <dxf>
      <font>
        <b/>
        <color rgb="FF0E2841"/>
        <name val="Inter"/>
        <charset val="1"/>
      </font>
      <fill>
        <patternFill>
          <bgColor rgb="FFF0B429"/>
        </patternFill>
      </fill>
    </dxf>
    <dxf>
      <font>
        <b/>
        <color rgb="FFFFFFFF"/>
        <name val="Inter"/>
        <charset val="1"/>
      </font>
      <fill>
        <patternFill>
          <bgColor rgb="FFE67E22"/>
        </patternFill>
      </fill>
    </dxf>
    <dxf>
      <font>
        <b/>
        <color rgb="FFFFFFFF"/>
        <name val="Inter"/>
        <charset val="1"/>
      </font>
      <fill>
        <patternFill>
          <bgColor rgb="FFC0392B"/>
        </patternFill>
      </fill>
    </dxf>
  </dxfs>
  <tableStyles count="0" defaultTableStyle="TableStyleMedium2" defaultPivotStyle="PivotStyleLight16"/>
  <colors>
    <indexedColors>
      <rgbColor rgb="FF000000"/>
      <rgbColor rgb="FFFFFFFF"/>
      <rgbColor rgb="FFFF0000"/>
      <rgbColor rgb="FF00FF00"/>
      <rgbColor rgb="FF0000FF"/>
      <rgbColor rgb="FFF2E8E7"/>
      <rgbColor rgb="FFFF00FF"/>
      <rgbColor rgb="FF00FFFF"/>
      <rgbColor rgb="FF800000"/>
      <rgbColor rgb="FF008000"/>
      <rgbColor rgb="FF000080"/>
      <rgbColor rgb="FF777777"/>
      <rgbColor rgb="FF800080"/>
      <rgbColor rgb="FF008080"/>
      <rgbColor rgb="FFAEB0D3"/>
      <rgbColor rgb="FF878787"/>
      <rgbColor rgb="FF96D0C6"/>
      <rgbColor rgb="FF993366"/>
      <rgbColor rgb="FFF4F5D0"/>
      <rgbColor rgb="FFD6EEF5"/>
      <rgbColor rgb="FF660066"/>
      <rgbColor rgb="FFE8E9F4"/>
      <rgbColor rgb="FF0066CC"/>
      <rgbColor rgb="FFD9D9D9"/>
      <rgbColor rgb="FF000080"/>
      <rgbColor rgb="FFFF00FF"/>
      <rgbColor rgb="FFF4F4F2"/>
      <rgbColor rgb="FF00FFFF"/>
      <rgbColor rgb="FF800080"/>
      <rgbColor rgb="FF800000"/>
      <rgbColor rgb="FF008080"/>
      <rgbColor rgb="FF0000FF"/>
      <rgbColor rgb="FF00CCFF"/>
      <rgbColor rgb="FFD8F0EC"/>
      <rgbColor rgb="FFE8E8E8"/>
      <rgbColor rgb="FFFBE9A8"/>
      <rgbColor rgb="FF92C5D7"/>
      <rgbColor rgb="FFD3AEAD"/>
      <rgbColor rgb="FFD9D9D6"/>
      <rgbColor rgb="FFD8DB72"/>
      <rgbColor rgb="FF3366FF"/>
      <rgbColor rgb="FF33CCCC"/>
      <rgbColor rgb="FF99CC00"/>
      <rgbColor rgb="FFF0B429"/>
      <rgbColor rgb="FFF1C748"/>
      <rgbColor rgb="FFE67E22"/>
      <rgbColor rgb="FF666666"/>
      <rgbColor rgb="FF888888"/>
      <rgbColor rgb="FF0E2841"/>
      <rgbColor rgb="FF27AE60"/>
      <rgbColor rgb="FF003300"/>
      <rgbColor rgb="FF333300"/>
      <rgbColor rgb="FFC0392B"/>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fi-FI"/>
              <a:t>Circular Capability Profile</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fi-FI"/>
        </a:p>
      </c:txPr>
    </c:title>
    <c:autoTitleDeleted val="0"/>
    <c:plotArea>
      <c:layout/>
      <c:radarChart>
        <c:radarStyle val="filled"/>
        <c:varyColors val="0"/>
        <c:ser>
          <c:idx val="0"/>
          <c:order val="0"/>
          <c:tx>
            <c:strRef>
              <c:f>'Radar Chart'!$C$4</c:f>
              <c:strCache>
                <c:ptCount val="1"/>
                <c:pt idx="0">
                  <c:v>Score</c:v>
                </c:pt>
              </c:strCache>
            </c:strRef>
          </c:tx>
          <c:spPr>
            <a:solidFill>
              <a:schemeClr val="accent1">
                <a:alpha val="50196"/>
              </a:schemeClr>
            </a:solidFill>
            <a:ln w="25400">
              <a:solidFill>
                <a:schemeClr val="accent1"/>
              </a:solidFill>
              <a:prstDash val="sysDot"/>
            </a:ln>
            <a:effectLst/>
          </c:spP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'Radar Chart'!$B$5:$B$13</c:f>
              <c:strCache>
                <c:ptCount val="9"/>
                <c:pt idx="0">
                  <c:v>Strategic &amp; Leadership</c:v>
                </c:pt>
                <c:pt idx="1">
                  <c:v>Business Model Innovation</c:v>
                </c:pt>
                <c:pt idx="2">
                  <c:v>Design &amp; Product Development</c:v>
                </c:pt>
                <c:pt idx="3">
                  <c:v>Operational &amp; Process</c:v>
                </c:pt>
                <c:pt idx="4">
                  <c:v>Supply Chain &amp; Ecosystem</c:v>
                </c:pt>
                <c:pt idx="5">
                  <c:v>Digital &amp; Data</c:v>
                </c:pt>
                <c:pt idx="6">
                  <c:v>Customer &amp; Market</c:v>
                </c:pt>
                <c:pt idx="7">
                  <c:v>Financial &amp; Risk Management</c:v>
                </c:pt>
                <c:pt idx="8">
                  <c:v>Culture &amp; Change</c:v>
                </c:pt>
              </c:strCache>
            </c:strRef>
          </c:cat>
          <c:val>
            <c:numRef>
              <c:f>'Radar Chart'!$C$5:$C$13</c:f>
              <c:numCache>
                <c:formatCode>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0-E0A2-4B58-A2EA-D45FEF609724}"/>
            </c:ext>
          </c:extLst>
        </c:ser>
        <c:ser>
          <c:idx val="1"/>
          <c:order val="1"/>
          <c:tx>
            <c:strRef>
              <c:f>'Radar Chart'!$D$4</c:f>
              <c:strCache>
                <c:ptCount val="1"/>
                <c:pt idx="0">
                  <c:v>Max</c:v>
                </c:pt>
              </c:strCache>
            </c:strRef>
          </c:tx>
          <c:spPr>
            <a:solidFill>
              <a:schemeClr val="accent2">
                <a:alpha val="50196"/>
              </a:schemeClr>
            </a:solidFill>
            <a:ln w="25400">
              <a:solidFill>
                <a:schemeClr val="accent2"/>
              </a:solidFill>
              <a:prstDash val="sysDot"/>
            </a:ln>
            <a:effectLst/>
          </c:spP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'Radar Chart'!$B$5:$B$13</c:f>
              <c:strCache>
                <c:ptCount val="9"/>
                <c:pt idx="0">
                  <c:v>Strategic &amp; Leadership</c:v>
                </c:pt>
                <c:pt idx="1">
                  <c:v>Business Model Innovation</c:v>
                </c:pt>
                <c:pt idx="2">
                  <c:v>Design &amp; Product Development</c:v>
                </c:pt>
                <c:pt idx="3">
                  <c:v>Operational &amp; Process</c:v>
                </c:pt>
                <c:pt idx="4">
                  <c:v>Supply Chain &amp; Ecosystem</c:v>
                </c:pt>
                <c:pt idx="5">
                  <c:v>Digital &amp; Data</c:v>
                </c:pt>
                <c:pt idx="6">
                  <c:v>Customer &amp; Market</c:v>
                </c:pt>
                <c:pt idx="7">
                  <c:v>Financial &amp; Risk Management</c:v>
                </c:pt>
                <c:pt idx="8">
                  <c:v>Culture &amp; Change</c:v>
                </c:pt>
              </c:strCache>
            </c:strRef>
          </c:cat>
          <c:val>
            <c:numRef>
              <c:f>'Radar Chart'!$D$5:$D$13</c:f>
              <c:numCache>
                <c:formatCode>General</c:formatCode>
                <c:ptCount val="9"/>
                <c:pt idx="0">
                  <c:v>3</c:v>
                </c:pt>
                <c:pt idx="1">
                  <c:v>3</c:v>
                </c:pt>
                <c:pt idx="2">
                  <c:v>3</c:v>
                </c:pt>
                <c:pt idx="3">
                  <c:v>3</c:v>
                </c:pt>
                <c:pt idx="4">
                  <c:v>3</c:v>
                </c:pt>
                <c:pt idx="5">
                  <c:v>3</c:v>
                </c:pt>
                <c:pt idx="6">
                  <c:v>3</c:v>
                </c:pt>
                <c:pt idx="7">
                  <c:v>3</c:v>
                </c:pt>
                <c:pt idx="8">
                  <c:v>3</c:v>
                </c:pt>
              </c:numCache>
            </c:numRef>
          </c:val>
          <c:extLst>
            <c:ext xmlns:c16="http://schemas.microsoft.com/office/drawing/2014/chart" uri="{C3380CC4-5D6E-409C-BE32-E72D297353CC}">
              <c16:uniqueId val="{00000001-E0A2-4B58-A2EA-D45FEF609724}"/>
            </c:ext>
          </c:extLst>
        </c:ser>
        <c:dLbls>
          <c:showLegendKey val="0"/>
          <c:showVal val="0"/>
          <c:showCatName val="0"/>
          <c:showSerName val="0"/>
          <c:showPercent val="0"/>
          <c:showBubbleSize val="0"/>
        </c:dLbls>
        <c:axId val="99309052"/>
        <c:axId val="58699312"/>
      </c:radarChart>
      <c:catAx>
        <c:axId val="99309052"/>
        <c:scaling>
          <c:orientation val="maxMin"/>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58699312"/>
        <c:crosses val="autoZero"/>
        <c:auto val="1"/>
        <c:lblAlgn val="ctr"/>
        <c:lblOffset val="100"/>
        <c:noMultiLvlLbl val="0"/>
      </c:catAx>
      <c:valAx>
        <c:axId val="5869931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99309052"/>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1"/>
  </c:chart>
  <c:spPr>
    <a:solidFill>
      <a:schemeClr val="bg1"/>
    </a:solidFill>
    <a:ln w="9525" cap="flat" cmpd="sng" algn="ctr">
      <a:solidFill>
        <a:schemeClr val="tx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50196"/>
        </a:schemeClr>
      </a:solidFill>
      <a:ln w="25400">
        <a:solidFill>
          <a:schemeClr val="phClr"/>
        </a:solidFill>
        <a:prstDash val="sysDot"/>
      </a:ln>
    </cs:spPr>
  </cs:dataPoint>
  <cs:dataPoint3D>
    <cs:lnRef idx="0">
      <cs:styleClr val="auto"/>
    </cs:lnRef>
    <cs:fillRef idx="0">
      <cs:styleClr val="auto"/>
    </cs:fillRef>
    <cs:effectRef idx="0"/>
    <cs:fontRef idx="minor">
      <a:schemeClr val="tx1"/>
    </cs:fontRef>
    <cs:spPr>
      <a:solidFill>
        <a:schemeClr val="phClr">
          <a:alpha val="50196"/>
        </a:schemeClr>
      </a:solidFill>
      <a:ln w="25400">
        <a:solidFill>
          <a:schemeClr val="phClr"/>
        </a:solidFill>
        <a:prstDash val="sysDot"/>
      </a:ln>
    </cs:spPr>
  </cs:dataPoint3D>
  <cs:dataPointLine>
    <cs:lnRef idx="0">
      <cs:styleClr val="auto"/>
    </cs:lnRef>
    <cs:fillRef idx="0"/>
    <cs:effectRef idx="0"/>
    <cs:fontRef idx="minor">
      <a:schemeClr val="tx1"/>
    </cs:fontRef>
    <cs:spPr>
      <a:ln w="25400" cap="rnd" cmpd="sng" algn="ctr">
        <a:solidFill>
          <a:schemeClr val="phClr"/>
        </a:solidFill>
        <a:prstDash val="sysDot"/>
        <a:round/>
      </a:ln>
    </cs:spPr>
  </cs:dataPointLine>
  <cs:dataPointMarker>
    <cs:lnRef idx="0">
      <cs:styleClr val="auto"/>
    </cs:lnRef>
    <cs:fillRef idx="0">
      <cs:styleClr val="auto"/>
    </cs:fillRef>
    <cs:effectRef idx="0"/>
    <cs:fontRef idx="minor">
      <a:schemeClr val="tx1"/>
    </cs:fontRef>
    <cs:spPr>
      <a:solidFill>
        <a:schemeClr val="phClr"/>
      </a:solidFill>
    </cs:spPr>
  </cs:dataPointMarker>
  <cs:dataPointMarkerLayout symbol="circle" size="6"/>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2714625</xdr:colOff>
      <xdr:row>4</xdr:row>
      <xdr:rowOff>114300</xdr:rowOff>
    </xdr:to>
    <xdr:pic>
      <xdr:nvPicPr>
        <xdr:cNvPr id="2" name="Imagen 9" descr="Forma&#10;&#10;El contenido generado por IA puede ser incorrecto.">
          <a:extLst>
            <a:ext uri="{FF2B5EF4-FFF2-40B4-BE49-F238E27FC236}">
              <a16:creationId xmlns:a16="http://schemas.microsoft.com/office/drawing/2014/main" id="{F22BB553-48CC-7928-FFBE-2B8221085418}"/>
            </a:ext>
          </a:extLst>
        </xdr:cNvPr>
        <xdr:cNvPicPr>
          <a:picLocks noChangeAspect="1"/>
        </xdr:cNvPicPr>
      </xdr:nvPicPr>
      <xdr:blipFill>
        <a:blip xmlns:r="http://schemas.openxmlformats.org/officeDocument/2006/relationships" r:embed="rId1"/>
        <a:stretch>
          <a:fillRect/>
        </a:stretch>
      </xdr:blipFill>
      <xdr:spPr>
        <a:xfrm>
          <a:off x="266700" y="228600"/>
          <a:ext cx="2714625" cy="800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3</xdr:row>
      <xdr:rowOff>0</xdr:rowOff>
    </xdr:from>
    <xdr:to>
      <xdr:col>15</xdr:col>
      <xdr:colOff>364680</xdr:colOff>
      <xdr:row>24</xdr:row>
      <xdr:rowOff>720</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2841"/>
  </sheetPr>
  <dimension ref="A1:I48"/>
  <sheetViews>
    <sheetView showGridLines="0" zoomScaleNormal="100" workbookViewId="0">
      <selection activeCell="D44" sqref="D44"/>
    </sheetView>
  </sheetViews>
  <sheetFormatPr defaultColWidth="8.54296875" defaultRowHeight="14.5"/>
  <cols>
    <col min="1" max="1" width="4" customWidth="1"/>
    <col min="2" max="2" width="41.453125" customWidth="1"/>
    <col min="3" max="3" width="30" customWidth="1"/>
    <col min="4" max="4" width="26.81640625" customWidth="1"/>
  </cols>
  <sheetData>
    <row r="1" spans="1:9" ht="18" customHeight="1">
      <c r="A1" s="90"/>
      <c r="B1" s="91" t="s">
        <v>0</v>
      </c>
      <c r="C1" s="90"/>
      <c r="D1" s="90"/>
      <c r="E1" s="90"/>
      <c r="F1" s="90"/>
      <c r="G1" s="90"/>
      <c r="H1" s="90"/>
      <c r="I1" s="90"/>
    </row>
    <row r="2" spans="1:9" ht="18" customHeight="1">
      <c r="A2" s="90"/>
      <c r="B2" s="92"/>
      <c r="C2" s="90"/>
      <c r="D2" s="90"/>
      <c r="E2" s="90"/>
      <c r="F2" s="90"/>
      <c r="G2" s="90"/>
      <c r="H2" s="90"/>
      <c r="I2" s="90"/>
    </row>
    <row r="3" spans="1:9" ht="18" customHeight="1">
      <c r="A3" s="90"/>
      <c r="B3" s="90"/>
      <c r="C3" s="90"/>
      <c r="D3" s="90"/>
      <c r="E3" s="90"/>
      <c r="F3" s="90"/>
      <c r="G3" s="90"/>
      <c r="H3" s="90"/>
      <c r="I3" s="90"/>
    </row>
    <row r="4" spans="1:9" ht="18" customHeight="1">
      <c r="A4" s="90"/>
      <c r="B4" s="90"/>
      <c r="C4" s="90"/>
      <c r="D4" s="90"/>
      <c r="E4" s="90"/>
      <c r="F4" s="90"/>
      <c r="G4" s="90"/>
      <c r="H4" s="90"/>
      <c r="I4" s="90"/>
    </row>
    <row r="5" spans="1:9" ht="18" customHeight="1">
      <c r="A5" s="90"/>
      <c r="B5" s="90"/>
      <c r="C5" s="90"/>
      <c r="D5" s="90"/>
      <c r="E5" s="90"/>
      <c r="F5" s="90"/>
      <c r="G5" s="90"/>
      <c r="H5" s="90"/>
      <c r="I5" s="90"/>
    </row>
    <row r="6" spans="1:9" ht="18" customHeight="1">
      <c r="A6" s="90"/>
      <c r="B6" s="90"/>
      <c r="C6" s="90"/>
      <c r="D6" s="90"/>
      <c r="E6" s="90"/>
      <c r="F6" s="90"/>
      <c r="G6" s="90"/>
      <c r="H6" s="90"/>
      <c r="I6" s="90"/>
    </row>
    <row r="7" spans="1:9" ht="50.15" customHeight="1">
      <c r="A7" s="93"/>
      <c r="B7" s="109" t="s">
        <v>1</v>
      </c>
      <c r="C7" s="93"/>
      <c r="D7" s="93"/>
      <c r="E7" s="93"/>
      <c r="F7" s="93"/>
      <c r="G7" s="93"/>
      <c r="H7" s="93"/>
      <c r="I7" s="93"/>
    </row>
    <row r="8" spans="1:9" ht="18" customHeight="1">
      <c r="A8" s="93"/>
      <c r="B8" s="94"/>
      <c r="C8" s="93"/>
      <c r="D8" s="93"/>
      <c r="E8" s="93"/>
      <c r="F8" s="93"/>
      <c r="G8" s="93"/>
      <c r="H8" s="93"/>
      <c r="I8" s="93"/>
    </row>
    <row r="9" spans="1:9" ht="18" customHeight="1">
      <c r="A9" s="1"/>
      <c r="B9" s="1"/>
      <c r="C9" s="1"/>
      <c r="D9" s="1"/>
      <c r="E9" s="1"/>
      <c r="F9" s="1"/>
      <c r="G9" s="1"/>
      <c r="H9" s="1"/>
      <c r="I9" s="1"/>
    </row>
    <row r="10" spans="1:9" ht="18" customHeight="1">
      <c r="A10" s="1"/>
      <c r="B10" s="3"/>
      <c r="C10" s="3"/>
      <c r="D10" s="3"/>
      <c r="E10" s="3"/>
      <c r="F10" s="3"/>
      <c r="G10" s="3"/>
      <c r="H10" s="1"/>
      <c r="I10" s="1"/>
    </row>
    <row r="11" spans="1:9" ht="18" customHeight="1">
      <c r="A11" s="1"/>
      <c r="B11" s="4" t="s">
        <v>2</v>
      </c>
      <c r="C11" s="3"/>
      <c r="D11" s="3"/>
      <c r="E11" s="3"/>
      <c r="F11" s="3"/>
      <c r="G11" s="3"/>
      <c r="H11" s="1"/>
      <c r="I11" s="1"/>
    </row>
    <row r="12" spans="1:9" ht="18" customHeight="1">
      <c r="A12" s="1"/>
      <c r="B12" s="3"/>
      <c r="C12" s="3"/>
      <c r="D12" s="3"/>
      <c r="E12" s="3"/>
      <c r="F12" s="3"/>
      <c r="G12" s="3"/>
      <c r="H12" s="1"/>
      <c r="I12" s="1"/>
    </row>
    <row r="13" spans="1:9" ht="49.5" customHeight="1">
      <c r="A13" s="1"/>
      <c r="B13" s="118" t="s">
        <v>3</v>
      </c>
      <c r="C13" s="118"/>
      <c r="D13" s="118"/>
      <c r="E13" s="118"/>
      <c r="F13" s="118"/>
      <c r="G13" s="3"/>
      <c r="H13" s="1"/>
      <c r="I13" s="1"/>
    </row>
    <row r="14" spans="1:9" ht="18" customHeight="1">
      <c r="A14" s="1"/>
      <c r="B14" s="3"/>
      <c r="C14" s="3"/>
      <c r="D14" s="3"/>
      <c r="E14" s="3"/>
      <c r="F14" s="3"/>
      <c r="G14" s="3"/>
      <c r="H14" s="1"/>
      <c r="I14" s="1"/>
    </row>
    <row r="15" spans="1:9" ht="18" customHeight="1">
      <c r="A15" s="1"/>
      <c r="B15" s="5" t="s">
        <v>4</v>
      </c>
      <c r="C15" s="3"/>
      <c r="D15" s="3"/>
      <c r="E15" s="3"/>
      <c r="F15" s="3"/>
      <c r="G15" s="3"/>
      <c r="H15" s="1"/>
      <c r="I15" s="1"/>
    </row>
    <row r="16" spans="1:9" ht="18" customHeight="1">
      <c r="A16" s="1"/>
      <c r="B16" s="3"/>
      <c r="C16" s="3"/>
      <c r="D16" s="3"/>
      <c r="E16" s="3"/>
      <c r="F16" s="3"/>
      <c r="G16" s="3"/>
      <c r="H16" s="1"/>
      <c r="I16" s="1"/>
    </row>
    <row r="17" spans="1:9" ht="31.5" customHeight="1">
      <c r="A17" s="1"/>
      <c r="B17" s="113" t="s">
        <v>5</v>
      </c>
      <c r="C17" s="95" t="s">
        <v>6</v>
      </c>
      <c r="D17" s="117" t="s">
        <v>7</v>
      </c>
      <c r="E17" s="117"/>
      <c r="F17" s="117"/>
      <c r="G17" s="3"/>
      <c r="H17" s="1"/>
      <c r="I17" s="1"/>
    </row>
    <row r="18" spans="1:9" ht="18" customHeight="1">
      <c r="A18" s="1"/>
      <c r="B18" s="114"/>
      <c r="C18" s="3"/>
      <c r="D18" s="3"/>
      <c r="E18" s="3"/>
      <c r="F18" s="3"/>
      <c r="G18" s="3"/>
      <c r="H18" s="1"/>
      <c r="I18" s="1"/>
    </row>
    <row r="19" spans="1:9" ht="31.5" customHeight="1">
      <c r="A19" s="1"/>
      <c r="B19" s="113" t="s">
        <v>8</v>
      </c>
      <c r="C19" s="95" t="s">
        <v>9</v>
      </c>
      <c r="D19" s="117" t="s">
        <v>10</v>
      </c>
      <c r="E19" s="117"/>
      <c r="F19" s="117"/>
      <c r="G19" s="3"/>
      <c r="H19" s="1"/>
      <c r="I19" s="1"/>
    </row>
    <row r="20" spans="1:9" ht="18" customHeight="1">
      <c r="A20" s="1"/>
      <c r="B20" s="114"/>
      <c r="C20" s="3"/>
      <c r="D20" s="3"/>
      <c r="E20" s="3"/>
      <c r="F20" s="3"/>
      <c r="G20" s="3"/>
      <c r="H20" s="1"/>
      <c r="I20" s="1"/>
    </row>
    <row r="21" spans="1:9" ht="31.5" customHeight="1">
      <c r="A21" s="1"/>
      <c r="B21" s="113" t="s">
        <v>11</v>
      </c>
      <c r="C21" s="95" t="s">
        <v>12</v>
      </c>
      <c r="D21" s="117" t="s">
        <v>13</v>
      </c>
      <c r="E21" s="117"/>
      <c r="F21" s="117"/>
      <c r="G21" s="3"/>
      <c r="H21" s="1"/>
      <c r="I21" s="1"/>
    </row>
    <row r="22" spans="1:9" ht="18" customHeight="1">
      <c r="A22" s="1"/>
      <c r="B22" s="114"/>
      <c r="C22" s="3"/>
      <c r="D22" s="3"/>
      <c r="E22" s="3"/>
      <c r="F22" s="3"/>
      <c r="G22" s="3"/>
      <c r="H22" s="1"/>
      <c r="I22" s="1"/>
    </row>
    <row r="23" spans="1:9" ht="31.5" customHeight="1">
      <c r="A23" s="1"/>
      <c r="B23" s="113" t="s">
        <v>14</v>
      </c>
      <c r="C23" s="95" t="s">
        <v>15</v>
      </c>
      <c r="D23" s="117" t="s">
        <v>16</v>
      </c>
      <c r="E23" s="117"/>
      <c r="F23" s="117"/>
      <c r="G23" s="3"/>
      <c r="H23" s="1"/>
      <c r="I23" s="1"/>
    </row>
    <row r="24" spans="1:9" ht="18" customHeight="1">
      <c r="A24" s="1"/>
      <c r="B24" s="114"/>
      <c r="C24" s="3"/>
      <c r="D24" s="3"/>
      <c r="E24" s="3"/>
      <c r="F24" s="3"/>
      <c r="G24" s="3"/>
      <c r="H24" s="1"/>
      <c r="I24" s="1"/>
    </row>
    <row r="25" spans="1:9" ht="31.5" customHeight="1">
      <c r="A25" s="1"/>
      <c r="B25" s="113" t="s">
        <v>17</v>
      </c>
      <c r="C25" s="95" t="s">
        <v>18</v>
      </c>
      <c r="D25" s="117" t="s">
        <v>19</v>
      </c>
      <c r="E25" s="117"/>
      <c r="F25" s="117"/>
      <c r="G25" s="3"/>
      <c r="H25" s="1"/>
      <c r="I25" s="1"/>
    </row>
    <row r="26" spans="1:9" ht="18" customHeight="1">
      <c r="A26" s="1"/>
      <c r="B26" s="3"/>
      <c r="C26" s="3"/>
      <c r="D26" s="3"/>
      <c r="E26" s="3"/>
      <c r="F26" s="3"/>
      <c r="G26" s="3"/>
      <c r="H26" s="1"/>
      <c r="I26" s="1"/>
    </row>
    <row r="27" spans="1:9" ht="18" customHeight="1">
      <c r="A27" s="1"/>
      <c r="B27" s="3"/>
      <c r="C27" s="3"/>
      <c r="D27" s="3"/>
      <c r="E27" s="3"/>
      <c r="F27" s="3"/>
      <c r="G27" s="3"/>
      <c r="H27" s="1"/>
      <c r="I27" s="1"/>
    </row>
    <row r="28" spans="1:9" ht="18" customHeight="1">
      <c r="A28" s="1"/>
      <c r="B28" s="3"/>
      <c r="C28" s="3"/>
      <c r="D28" s="3"/>
      <c r="E28" s="3"/>
      <c r="F28" s="3"/>
      <c r="G28" s="3"/>
      <c r="H28" s="1"/>
      <c r="I28" s="1"/>
    </row>
    <row r="29" spans="1:9" ht="18" customHeight="1">
      <c r="A29" s="1"/>
      <c r="B29" s="5" t="s">
        <v>20</v>
      </c>
      <c r="C29" s="3"/>
      <c r="D29" s="3"/>
      <c r="E29" s="3"/>
      <c r="F29" s="3"/>
      <c r="G29" s="3"/>
      <c r="H29" s="1"/>
      <c r="I29" s="1"/>
    </row>
    <row r="30" spans="1:9" ht="18" customHeight="1">
      <c r="A30" s="1"/>
      <c r="B30" s="3"/>
      <c r="C30" s="3"/>
      <c r="D30" s="3"/>
      <c r="E30" s="3"/>
      <c r="F30" s="3"/>
      <c r="G30" s="3"/>
      <c r="H30" s="1"/>
      <c r="I30" s="1"/>
    </row>
    <row r="31" spans="1:9" ht="21.75" customHeight="1">
      <c r="A31" s="1"/>
      <c r="B31" s="7">
        <v>0</v>
      </c>
      <c r="C31" s="8" t="s">
        <v>21</v>
      </c>
      <c r="D31" s="3"/>
      <c r="E31" s="3"/>
      <c r="F31" s="3"/>
      <c r="G31" s="3"/>
      <c r="H31" s="1"/>
      <c r="I31" s="1"/>
    </row>
    <row r="32" spans="1:9" ht="21.75" customHeight="1">
      <c r="A32" s="1"/>
      <c r="B32" s="9">
        <v>1</v>
      </c>
      <c r="C32" s="8" t="s">
        <v>22</v>
      </c>
      <c r="D32" s="3"/>
      <c r="E32" s="3"/>
      <c r="F32" s="3"/>
      <c r="G32" s="3"/>
      <c r="H32" s="1"/>
      <c r="I32" s="1"/>
    </row>
    <row r="33" spans="1:9" ht="21.75" customHeight="1">
      <c r="A33" s="1"/>
      <c r="B33" s="6">
        <v>2</v>
      </c>
      <c r="C33" s="8" t="s">
        <v>23</v>
      </c>
      <c r="D33" s="3"/>
      <c r="E33" s="3"/>
      <c r="F33" s="3"/>
      <c r="G33" s="3"/>
      <c r="H33" s="1"/>
      <c r="I33" s="1"/>
    </row>
    <row r="34" spans="1:9" ht="21.75" customHeight="1">
      <c r="A34" s="1"/>
      <c r="B34" s="10">
        <v>3</v>
      </c>
      <c r="C34" s="8" t="s">
        <v>24</v>
      </c>
      <c r="D34" s="3"/>
      <c r="E34" s="3"/>
      <c r="F34" s="3"/>
      <c r="G34" s="3"/>
      <c r="H34" s="1"/>
      <c r="I34" s="1"/>
    </row>
    <row r="35" spans="1:9" ht="18" customHeight="1">
      <c r="A35" s="1"/>
      <c r="B35" s="3"/>
      <c r="C35" s="3"/>
      <c r="D35" s="3"/>
      <c r="E35" s="3"/>
      <c r="F35" s="3"/>
      <c r="G35" s="3"/>
      <c r="H35" s="1"/>
      <c r="I35" s="1"/>
    </row>
    <row r="36" spans="1:9" ht="18" customHeight="1">
      <c r="A36" s="1"/>
      <c r="B36" s="3"/>
      <c r="C36" s="3"/>
      <c r="D36" s="3"/>
      <c r="E36" s="3"/>
      <c r="F36" s="3"/>
      <c r="G36" s="3"/>
      <c r="H36" s="1"/>
      <c r="I36" s="1"/>
    </row>
    <row r="37" spans="1:9" ht="18" customHeight="1">
      <c r="A37" s="1"/>
      <c r="B37" s="3"/>
      <c r="C37" s="3"/>
      <c r="D37" s="3"/>
      <c r="E37" s="3"/>
      <c r="F37" s="3"/>
      <c r="G37" s="3"/>
      <c r="H37" s="1"/>
      <c r="I37" s="1"/>
    </row>
    <row r="38" spans="1:9" ht="18" customHeight="1">
      <c r="A38" s="1"/>
      <c r="B38" s="3"/>
      <c r="C38" s="3"/>
      <c r="D38" s="3"/>
      <c r="E38" s="3"/>
      <c r="F38" s="3"/>
      <c r="G38" s="3"/>
      <c r="H38" s="1"/>
      <c r="I38" s="1"/>
    </row>
    <row r="39" spans="1:9" ht="18" customHeight="1">
      <c r="A39" s="1"/>
      <c r="B39" s="3"/>
      <c r="C39" s="3"/>
      <c r="D39" s="3"/>
      <c r="E39" s="3"/>
      <c r="F39" s="3"/>
      <c r="G39" s="3"/>
      <c r="H39" s="1"/>
      <c r="I39" s="1"/>
    </row>
    <row r="40" spans="1:9" ht="18" customHeight="1">
      <c r="A40" s="1"/>
      <c r="B40" s="3"/>
      <c r="C40" s="3"/>
      <c r="D40" s="3"/>
      <c r="E40" s="3"/>
      <c r="F40" s="3"/>
      <c r="G40" s="3"/>
      <c r="H40" s="1"/>
      <c r="I40" s="1"/>
    </row>
    <row r="41" spans="1:9" ht="18" customHeight="1">
      <c r="A41" s="1"/>
      <c r="B41" s="1"/>
      <c r="C41" s="1"/>
      <c r="D41" s="1"/>
      <c r="E41" s="1"/>
      <c r="F41" s="1"/>
      <c r="G41" s="1"/>
      <c r="H41" s="1"/>
      <c r="I41" s="1"/>
    </row>
    <row r="42" spans="1:9" ht="13.5" customHeight="1">
      <c r="A42" s="1"/>
      <c r="B42" s="11"/>
      <c r="C42" s="1"/>
      <c r="D42" s="1"/>
      <c r="E42" s="1"/>
      <c r="F42" s="1"/>
      <c r="G42" s="1"/>
      <c r="H42" s="1"/>
      <c r="I42" s="1"/>
    </row>
    <row r="43" spans="1:9" ht="162.65" customHeight="1">
      <c r="A43" s="1"/>
      <c r="B43" s="115" t="s">
        <v>25</v>
      </c>
      <c r="C43" s="1"/>
      <c r="D43" s="1"/>
      <c r="E43" s="1"/>
      <c r="F43" s="1"/>
      <c r="G43" s="1"/>
      <c r="H43" s="1"/>
      <c r="I43" s="1"/>
    </row>
    <row r="44" spans="1:9" ht="13.5" customHeight="1">
      <c r="A44" s="1"/>
      <c r="B44" s="1"/>
      <c r="C44" s="1"/>
      <c r="D44" s="1"/>
      <c r="E44" s="1"/>
      <c r="F44" s="1"/>
      <c r="G44" s="1"/>
      <c r="H44" s="1"/>
      <c r="I44" s="1"/>
    </row>
    <row r="46" spans="1:9">
      <c r="B46" s="107"/>
      <c r="C46" s="108" t="s">
        <v>26</v>
      </c>
    </row>
    <row r="48" spans="1:9">
      <c r="C48" s="108" t="s">
        <v>26</v>
      </c>
    </row>
  </sheetData>
  <mergeCells count="6">
    <mergeCell ref="D25:F25"/>
    <mergeCell ref="B13:F13"/>
    <mergeCell ref="D17:F17"/>
    <mergeCell ref="D19:F19"/>
    <mergeCell ref="D21:F21"/>
    <mergeCell ref="D23:F23"/>
  </mergeCells>
  <pageMargins left="0.75" right="0.75" top="1" bottom="1" header="0.511811023622047" footer="0.511811023622047"/>
  <pageSetup paperSize="9" orientation="portrait" horizontalDpi="300" verticalDpi="300"/>
  <headerFooter>
    <oddHeader>&amp;L&amp;"Aptos"&amp;10&amp;K000000 UWASA - Luottamuksellinen - Confidential (3Y)&amp;1#_x000D_</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1C748"/>
  </sheetPr>
  <dimension ref="A1:I51"/>
  <sheetViews>
    <sheetView showGridLines="0" view="pageBreakPreview" zoomScale="60" zoomScaleNormal="80" workbookViewId="0">
      <selection activeCell="C16" sqref="C16"/>
    </sheetView>
  </sheetViews>
  <sheetFormatPr defaultColWidth="8.54296875" defaultRowHeight="14.5"/>
  <cols>
    <col min="1" max="1" width="3" customWidth="1"/>
    <col min="2" max="2" width="32" customWidth="1"/>
    <col min="3" max="3" width="62" customWidth="1"/>
    <col min="4" max="4" width="14" customWidth="1"/>
    <col min="5" max="5" width="28" customWidth="1"/>
  </cols>
  <sheetData>
    <row r="1" spans="1:9" ht="13.5" customHeight="1">
      <c r="A1" s="96"/>
      <c r="B1" s="96"/>
      <c r="C1" s="96"/>
      <c r="D1" s="96"/>
      <c r="E1" s="96"/>
      <c r="F1" s="98"/>
      <c r="G1" s="98"/>
      <c r="H1" s="98"/>
      <c r="I1" s="98"/>
    </row>
    <row r="2" spans="1:9" ht="37.5" customHeight="1">
      <c r="A2" s="96"/>
      <c r="B2" s="112" t="s">
        <v>27</v>
      </c>
      <c r="C2" s="96"/>
      <c r="D2" s="96"/>
      <c r="E2" s="96"/>
      <c r="F2" s="98"/>
      <c r="G2" s="98"/>
      <c r="H2" s="98"/>
      <c r="I2" s="98"/>
    </row>
    <row r="3" spans="1:9" ht="7.5" customHeight="1">
      <c r="F3" s="98"/>
      <c r="G3" s="98"/>
      <c r="H3" s="98"/>
      <c r="I3" s="98"/>
    </row>
    <row r="4" spans="1:9" ht="25.5" customHeight="1">
      <c r="A4" s="119" t="s">
        <v>28</v>
      </c>
      <c r="B4" s="119"/>
      <c r="C4" s="101" t="s">
        <v>29</v>
      </c>
      <c r="D4" s="101" t="s">
        <v>30</v>
      </c>
      <c r="E4" s="101" t="s">
        <v>31</v>
      </c>
      <c r="F4" s="98"/>
      <c r="G4" s="98"/>
      <c r="H4" s="98"/>
      <c r="I4" s="98"/>
    </row>
    <row r="5" spans="1:9" ht="27.75" customHeight="1">
      <c r="A5" s="2"/>
      <c r="B5" s="121" t="s">
        <v>32</v>
      </c>
      <c r="C5" s="121"/>
      <c r="D5" s="121"/>
      <c r="E5" s="121"/>
      <c r="F5" s="98"/>
      <c r="G5" s="98"/>
      <c r="H5" s="98"/>
      <c r="I5" s="98"/>
    </row>
    <row r="6" spans="1:9" ht="33.75" customHeight="1">
      <c r="A6" s="3"/>
      <c r="B6" s="13"/>
      <c r="C6" s="14" t="s">
        <v>33</v>
      </c>
      <c r="D6" s="15"/>
      <c r="E6" s="16" t="str">
        <f>IF(D6="","— not scored",IF(D6=0,"Not in place",IF(D6=1,"Emerging / Informal",IF(D6=2,"Partially Implemented","Fully Implemented"))))</f>
        <v>— not scored</v>
      </c>
      <c r="F6" s="98"/>
      <c r="G6" s="98"/>
      <c r="H6" s="98"/>
      <c r="I6" s="98"/>
    </row>
    <row r="7" spans="1:9" ht="33.75" customHeight="1">
      <c r="A7" s="17"/>
      <c r="B7" s="18"/>
      <c r="C7" s="19" t="s">
        <v>34</v>
      </c>
      <c r="D7" s="20"/>
      <c r="E7" s="21" t="str">
        <f>IF(D7="","— not scored",IF(D7=0,"Not in place",IF(D7=1,"Emerging / Informal",IF(D7=2,"Partially Implemented","Fully Implemented"))))</f>
        <v>— not scored</v>
      </c>
      <c r="F7" s="98"/>
      <c r="G7" s="98"/>
      <c r="H7" s="98"/>
      <c r="I7" s="98"/>
    </row>
    <row r="8" spans="1:9" ht="33.75" customHeight="1">
      <c r="A8" s="3"/>
      <c r="B8" s="13"/>
      <c r="C8" s="14" t="s">
        <v>35</v>
      </c>
      <c r="D8" s="15"/>
      <c r="E8" s="16" t="str">
        <f>IF(D8="","— not scored",IF(D8=0,"Not in place",IF(D8=1,"Emerging / Informal",IF(D8=2,"Partially Implemented","Fully Implemented"))))</f>
        <v>— not scored</v>
      </c>
      <c r="F8" s="98"/>
      <c r="G8" s="98"/>
      <c r="H8" s="98"/>
      <c r="I8" s="98"/>
    </row>
    <row r="9" spans="1:9" ht="6" customHeight="1">
      <c r="A9" s="22"/>
      <c r="B9" s="22"/>
      <c r="C9" s="22"/>
      <c r="D9" s="22"/>
      <c r="E9" s="22"/>
      <c r="F9" s="98"/>
      <c r="G9" s="98"/>
      <c r="H9" s="98"/>
      <c r="I9" s="98"/>
    </row>
    <row r="10" spans="1:9" ht="27.75" customHeight="1">
      <c r="A10" s="23"/>
      <c r="B10" s="120" t="s">
        <v>36</v>
      </c>
      <c r="C10" s="120"/>
      <c r="D10" s="120"/>
      <c r="E10" s="120"/>
      <c r="F10" s="98"/>
      <c r="G10" s="98"/>
      <c r="H10" s="98"/>
      <c r="I10" s="98"/>
    </row>
    <row r="11" spans="1:9" ht="33.75" customHeight="1">
      <c r="A11" s="3"/>
      <c r="B11" s="13"/>
      <c r="C11" s="14" t="s">
        <v>37</v>
      </c>
      <c r="D11" s="15"/>
      <c r="E11" s="16" t="str">
        <f>IF(D11="","— not scored",IF(D11=0,"Not in place",IF(D11=1,"Emerging / Informal",IF(D11=2,"Partially Implemented","Fully Implemented"))))</f>
        <v>— not scored</v>
      </c>
      <c r="F11" s="98"/>
      <c r="G11" s="98"/>
      <c r="H11" s="98"/>
      <c r="I11" s="98"/>
    </row>
    <row r="12" spans="1:9" ht="33.75" customHeight="1">
      <c r="A12" s="24"/>
      <c r="B12" s="25"/>
      <c r="C12" s="26" t="s">
        <v>38</v>
      </c>
      <c r="D12" s="27"/>
      <c r="E12" s="28" t="str">
        <f>IF(D12="","— not scored",IF(D12=0,"Not in place",IF(D12=1,"Emerging / Informal",IF(D12=2,"Partially Implemented","Fully Implemented"))))</f>
        <v>— not scored</v>
      </c>
      <c r="F12" s="98"/>
      <c r="G12" s="98"/>
      <c r="H12" s="98"/>
      <c r="I12" s="98"/>
    </row>
    <row r="13" spans="1:9" ht="33.75" customHeight="1">
      <c r="A13" s="3"/>
      <c r="B13" s="13"/>
      <c r="C13" s="14" t="s">
        <v>39</v>
      </c>
      <c r="D13" s="15"/>
      <c r="E13" s="16" t="str">
        <f>IF(D13="","— not scored",IF(D13=0,"Not in place",IF(D13=1,"Emerging / Informal",IF(D13=2,"Partially Implemented","Fully Implemented"))))</f>
        <v>— not scored</v>
      </c>
      <c r="F13" s="98"/>
      <c r="G13" s="98"/>
      <c r="H13" s="98"/>
      <c r="I13" s="98"/>
    </row>
    <row r="14" spans="1:9" ht="6" customHeight="1">
      <c r="A14" s="22"/>
      <c r="B14" s="22"/>
      <c r="C14" s="22"/>
      <c r="D14" s="22"/>
      <c r="E14" s="22"/>
      <c r="F14" s="98"/>
      <c r="G14" s="98"/>
      <c r="H14" s="98"/>
      <c r="I14" s="98"/>
    </row>
    <row r="15" spans="1:9" ht="27.75" customHeight="1">
      <c r="A15" s="29"/>
      <c r="B15" s="123" t="s">
        <v>40</v>
      </c>
      <c r="C15" s="123"/>
      <c r="D15" s="123"/>
      <c r="E15" s="123"/>
      <c r="F15" s="98"/>
      <c r="G15" s="98"/>
      <c r="H15" s="98"/>
      <c r="I15" s="98"/>
    </row>
    <row r="16" spans="1:9" ht="33.75" customHeight="1">
      <c r="A16" s="3"/>
      <c r="B16" s="13"/>
      <c r="C16" s="14" t="s">
        <v>41</v>
      </c>
      <c r="D16" s="15"/>
      <c r="E16" s="16" t="str">
        <f>IF(D16="","— not scored",IF(D16=0,"Not in place",IF(D16=1,"Emerging / Informal",IF(D16=2,"Partially Implemented","Fully Implemented"))))</f>
        <v>— not scored</v>
      </c>
      <c r="F16" s="98"/>
      <c r="G16" s="98"/>
      <c r="H16" s="98"/>
      <c r="I16" s="98"/>
    </row>
    <row r="17" spans="1:9" ht="33.75" customHeight="1">
      <c r="A17" s="30"/>
      <c r="B17" s="31"/>
      <c r="C17" s="32" t="s">
        <v>42</v>
      </c>
      <c r="D17" s="33"/>
      <c r="E17" s="34" t="str">
        <f>IF(D17="","— not scored",IF(D17=0,"Not in place",IF(D17=1,"Emerging / Informal",IF(D17=2,"Partially Implemented","Fully Implemented"))))</f>
        <v>— not scored</v>
      </c>
      <c r="F17" s="98"/>
      <c r="G17" s="98"/>
      <c r="H17" s="98"/>
      <c r="I17" s="98"/>
    </row>
    <row r="18" spans="1:9" ht="33.75" customHeight="1">
      <c r="A18" s="3"/>
      <c r="B18" s="13"/>
      <c r="C18" s="14" t="s">
        <v>43</v>
      </c>
      <c r="D18" s="15"/>
      <c r="E18" s="16" t="str">
        <f>IF(D18="","— not scored",IF(D18=0,"Not in place",IF(D18=1,"Emerging / Informal",IF(D18=2,"Partially Implemented","Fully Implemented"))))</f>
        <v>— not scored</v>
      </c>
      <c r="F18" s="98"/>
      <c r="G18" s="98"/>
      <c r="H18" s="98"/>
      <c r="I18" s="98"/>
    </row>
    <row r="19" spans="1:9" ht="6" customHeight="1">
      <c r="A19" s="22"/>
      <c r="B19" s="22"/>
      <c r="C19" s="22"/>
      <c r="D19" s="22"/>
      <c r="E19" s="22"/>
      <c r="F19" s="98"/>
      <c r="G19" s="98"/>
      <c r="H19" s="98"/>
      <c r="I19" s="98"/>
    </row>
    <row r="20" spans="1:9" ht="27.75" customHeight="1">
      <c r="A20" s="35"/>
      <c r="B20" s="124" t="s">
        <v>44</v>
      </c>
      <c r="C20" s="124"/>
      <c r="D20" s="124"/>
      <c r="E20" s="124"/>
      <c r="F20" s="98"/>
      <c r="G20" s="98"/>
      <c r="H20" s="98"/>
      <c r="I20" s="98"/>
    </row>
    <row r="21" spans="1:9" ht="33.75" customHeight="1">
      <c r="A21" s="3"/>
      <c r="B21" s="13"/>
      <c r="C21" s="14" t="s">
        <v>45</v>
      </c>
      <c r="D21" s="15"/>
      <c r="E21" s="16" t="str">
        <f>IF(D21="","— not scored",IF(D21=0,"Not in place",IF(D21=1,"Emerging / Informal",IF(D21=2,"Partially Implemented","Fully Implemented"))))</f>
        <v>— not scored</v>
      </c>
      <c r="F21" s="98"/>
      <c r="G21" s="98"/>
      <c r="H21" s="98"/>
      <c r="I21" s="98"/>
    </row>
    <row r="22" spans="1:9" ht="33.75" customHeight="1">
      <c r="A22" s="36"/>
      <c r="B22" s="37"/>
      <c r="C22" s="38" t="s">
        <v>46</v>
      </c>
      <c r="D22" s="39"/>
      <c r="E22" s="40" t="str">
        <f>IF(D22="","— not scored",IF(D22=0,"Not in place",IF(D22=1,"Emerging / Informal",IF(D22=2,"Partially Implemented","Fully Implemented"))))</f>
        <v>— not scored</v>
      </c>
      <c r="F22" s="98"/>
      <c r="G22" s="98"/>
      <c r="H22" s="98"/>
      <c r="I22" s="98"/>
    </row>
    <row r="23" spans="1:9" ht="33.75" customHeight="1">
      <c r="A23" s="3"/>
      <c r="B23" s="13"/>
      <c r="C23" s="14" t="s">
        <v>47</v>
      </c>
      <c r="D23" s="15"/>
      <c r="E23" s="16" t="str">
        <f>IF(D23="","— not scored",IF(D23=0,"Not in place",IF(D23=1,"Emerging / Informal",IF(D23=2,"Partially Implemented","Fully Implemented"))))</f>
        <v>— not scored</v>
      </c>
      <c r="F23" s="98"/>
      <c r="G23" s="98"/>
      <c r="H23" s="98"/>
      <c r="I23" s="98"/>
    </row>
    <row r="24" spans="1:9" ht="6" customHeight="1">
      <c r="A24" s="22"/>
      <c r="B24" s="22"/>
      <c r="C24" s="22"/>
      <c r="D24" s="22"/>
      <c r="E24" s="22"/>
      <c r="F24" s="98"/>
      <c r="G24" s="98"/>
      <c r="H24" s="98"/>
      <c r="I24" s="98"/>
    </row>
    <row r="25" spans="1:9" ht="27.75" customHeight="1">
      <c r="A25" s="41"/>
      <c r="B25" s="125" t="s">
        <v>48</v>
      </c>
      <c r="C25" s="125"/>
      <c r="D25" s="125"/>
      <c r="E25" s="125"/>
      <c r="F25" s="98"/>
      <c r="G25" s="98"/>
      <c r="H25" s="98"/>
      <c r="I25" s="98"/>
    </row>
    <row r="26" spans="1:9" ht="33.75" customHeight="1">
      <c r="A26" s="3"/>
      <c r="B26" s="13"/>
      <c r="C26" s="14" t="s">
        <v>49</v>
      </c>
      <c r="D26" s="15"/>
      <c r="E26" s="16" t="str">
        <f>IF(D26="","— not scored",IF(D26=0,"Not in place",IF(D26=1,"Emerging / Informal",IF(D26=2,"Partially Implemented","Fully Implemented"))))</f>
        <v>— not scored</v>
      </c>
      <c r="F26" s="98"/>
      <c r="G26" s="98"/>
      <c r="H26" s="98"/>
      <c r="I26" s="98"/>
    </row>
    <row r="27" spans="1:9" ht="33.75" customHeight="1">
      <c r="A27" s="42"/>
      <c r="B27" s="43"/>
      <c r="C27" s="44" t="s">
        <v>50</v>
      </c>
      <c r="D27" s="45"/>
      <c r="E27" s="46" t="str">
        <f>IF(D27="","— not scored",IF(D27=0,"Not in place",IF(D27=1,"Emerging / Informal",IF(D27=2,"Partially Implemented","Fully Implemented"))))</f>
        <v>— not scored</v>
      </c>
      <c r="F27" s="98"/>
      <c r="G27" s="98"/>
      <c r="H27" s="98"/>
      <c r="I27" s="98"/>
    </row>
    <row r="28" spans="1:9" ht="33.75" customHeight="1">
      <c r="A28" s="3"/>
      <c r="B28" s="13"/>
      <c r="C28" s="14" t="s">
        <v>51</v>
      </c>
      <c r="D28" s="15"/>
      <c r="E28" s="16" t="str">
        <f>IF(D28="","— not scored",IF(D28=0,"Not in place",IF(D28=1,"Emerging / Informal",IF(D28=2,"Partially Implemented","Fully Implemented"))))</f>
        <v>— not scored</v>
      </c>
      <c r="F28" s="98"/>
      <c r="G28" s="98"/>
      <c r="H28" s="98"/>
      <c r="I28" s="98"/>
    </row>
    <row r="29" spans="1:9" ht="6" customHeight="1">
      <c r="A29" s="22"/>
      <c r="B29" s="22"/>
      <c r="C29" s="22"/>
      <c r="D29" s="22"/>
      <c r="E29" s="22"/>
      <c r="F29" s="98"/>
      <c r="G29" s="98"/>
      <c r="H29" s="98"/>
      <c r="I29" s="98"/>
    </row>
    <row r="30" spans="1:9" ht="27.75" customHeight="1">
      <c r="A30" s="23"/>
      <c r="B30" s="120" t="s">
        <v>52</v>
      </c>
      <c r="C30" s="120"/>
      <c r="D30" s="120"/>
      <c r="E30" s="120"/>
      <c r="F30" s="98"/>
      <c r="G30" s="98"/>
      <c r="H30" s="98"/>
      <c r="I30" s="98"/>
    </row>
    <row r="31" spans="1:9" ht="33.75" customHeight="1">
      <c r="A31" s="3"/>
      <c r="B31" s="13"/>
      <c r="C31" s="14" t="s">
        <v>53</v>
      </c>
      <c r="D31" s="15"/>
      <c r="E31" s="16" t="str">
        <f>IF(D31="","— not scored",IF(D31=0,"Not in place",IF(D31=1,"Emerging / Informal",IF(D31=2,"Partially Implemented","Fully Implemented"))))</f>
        <v>— not scored</v>
      </c>
      <c r="F31" s="98"/>
      <c r="G31" s="98"/>
      <c r="H31" s="98"/>
      <c r="I31" s="98"/>
    </row>
    <row r="32" spans="1:9" ht="33.75" customHeight="1">
      <c r="A32" s="24"/>
      <c r="B32" s="25"/>
      <c r="C32" s="26" t="s">
        <v>54</v>
      </c>
      <c r="D32" s="27"/>
      <c r="E32" s="28" t="str">
        <f>IF(D32="","— not scored",IF(D32=0,"Not in place",IF(D32=1,"Emerging / Informal",IF(D32=2,"Partially Implemented","Fully Implemented"))))</f>
        <v>— not scored</v>
      </c>
      <c r="F32" s="98"/>
      <c r="G32" s="98"/>
      <c r="H32" s="98"/>
      <c r="I32" s="98"/>
    </row>
    <row r="33" spans="1:9" ht="33.75" customHeight="1">
      <c r="A33" s="3"/>
      <c r="B33" s="13"/>
      <c r="C33" s="14" t="s">
        <v>55</v>
      </c>
      <c r="D33" s="15"/>
      <c r="E33" s="16" t="str">
        <f>IF(D33="","— not scored",IF(D33=0,"Not in place",IF(D33=1,"Emerging / Informal",IF(D33=2,"Partially Implemented","Fully Implemented"))))</f>
        <v>— not scored</v>
      </c>
      <c r="F33" s="98"/>
      <c r="G33" s="98"/>
      <c r="H33" s="98"/>
      <c r="I33" s="98"/>
    </row>
    <row r="34" spans="1:9" ht="6" customHeight="1">
      <c r="A34" s="22"/>
      <c r="B34" s="22"/>
      <c r="C34" s="22"/>
      <c r="D34" s="22"/>
      <c r="E34" s="22"/>
      <c r="F34" s="98"/>
      <c r="G34" s="98"/>
      <c r="H34" s="98"/>
      <c r="I34" s="98"/>
    </row>
    <row r="35" spans="1:9" ht="27.75" customHeight="1">
      <c r="A35" s="2"/>
      <c r="B35" s="121" t="s">
        <v>56</v>
      </c>
      <c r="C35" s="121"/>
      <c r="D35" s="121"/>
      <c r="E35" s="121"/>
      <c r="F35" s="98"/>
      <c r="G35" s="98"/>
      <c r="H35" s="98"/>
      <c r="I35" s="98"/>
    </row>
    <row r="36" spans="1:9" ht="33.75" customHeight="1">
      <c r="A36" s="3"/>
      <c r="B36" s="13"/>
      <c r="C36" s="14" t="s">
        <v>57</v>
      </c>
      <c r="D36" s="15"/>
      <c r="E36" s="16" t="str">
        <f>IF(D36="","— not scored",IF(D36=0,"Not in place",IF(D36=1,"Emerging / Informal",IF(D36=2,"Partially Implemented","Fully Implemented"))))</f>
        <v>— not scored</v>
      </c>
      <c r="F36" s="98"/>
      <c r="G36" s="98"/>
      <c r="H36" s="98"/>
      <c r="I36" s="98"/>
    </row>
    <row r="37" spans="1:9" ht="33.75" customHeight="1">
      <c r="A37" s="17"/>
      <c r="B37" s="18"/>
      <c r="C37" s="19" t="s">
        <v>58</v>
      </c>
      <c r="D37" s="20"/>
      <c r="E37" s="21" t="str">
        <f>IF(D37="","— not scored",IF(D37=0,"Not in place",IF(D37=1,"Emerging / Informal",IF(D37=2,"Partially Implemented","Fully Implemented"))))</f>
        <v>— not scored</v>
      </c>
      <c r="F37" s="98"/>
      <c r="G37" s="98"/>
      <c r="H37" s="98"/>
      <c r="I37" s="98"/>
    </row>
    <row r="38" spans="1:9" ht="33.75" customHeight="1">
      <c r="A38" s="3"/>
      <c r="B38" s="13"/>
      <c r="C38" s="14" t="s">
        <v>59</v>
      </c>
      <c r="D38" s="15"/>
      <c r="E38" s="16" t="str">
        <f>IF(D38="","— not scored",IF(D38=0,"Not in place",IF(D38=1,"Emerging / Informal",IF(D38=2,"Partially Implemented","Fully Implemented"))))</f>
        <v>— not scored</v>
      </c>
      <c r="F38" s="98"/>
      <c r="G38" s="98"/>
      <c r="H38" s="98"/>
      <c r="I38" s="98"/>
    </row>
    <row r="39" spans="1:9" ht="6" customHeight="1">
      <c r="A39" s="22"/>
      <c r="B39" s="22"/>
      <c r="C39" s="22"/>
      <c r="D39" s="22"/>
      <c r="E39" s="22"/>
      <c r="F39" s="98"/>
      <c r="G39" s="98"/>
      <c r="H39" s="98"/>
      <c r="I39" s="98"/>
    </row>
    <row r="40" spans="1:9" ht="27.75" customHeight="1">
      <c r="A40" s="47"/>
      <c r="B40" s="122" t="s">
        <v>60</v>
      </c>
      <c r="C40" s="122"/>
      <c r="D40" s="122"/>
      <c r="E40" s="122"/>
      <c r="F40" s="98"/>
      <c r="G40" s="98"/>
      <c r="H40" s="98"/>
      <c r="I40" s="98"/>
    </row>
    <row r="41" spans="1:9" ht="33.75" customHeight="1">
      <c r="A41" s="3"/>
      <c r="B41" s="13"/>
      <c r="C41" s="14" t="s">
        <v>61</v>
      </c>
      <c r="D41" s="15"/>
      <c r="E41" s="16" t="str">
        <f>IF(D41="","— not scored",IF(D41=0,"Not in place",IF(D41=1,"Emerging / Informal",IF(D41=2,"Partially Implemented","Fully Implemented"))))</f>
        <v>— not scored</v>
      </c>
      <c r="F41" s="98"/>
      <c r="G41" s="98"/>
      <c r="H41" s="98"/>
      <c r="I41" s="98"/>
    </row>
    <row r="42" spans="1:9" ht="33.75" customHeight="1">
      <c r="A42" s="48"/>
      <c r="B42" s="49"/>
      <c r="C42" s="50" t="s">
        <v>62</v>
      </c>
      <c r="D42" s="51"/>
      <c r="E42" s="52" t="str">
        <f>IF(D42="","— not scored",IF(D42=0,"Not in place",IF(D42=1,"Emerging / Informal",IF(D42=2,"Partially Implemented","Fully Implemented"))))</f>
        <v>— not scored</v>
      </c>
      <c r="F42" s="98"/>
      <c r="G42" s="98"/>
      <c r="H42" s="98"/>
      <c r="I42" s="98"/>
    </row>
    <row r="43" spans="1:9" ht="33.75" customHeight="1">
      <c r="A43" s="3"/>
      <c r="B43" s="13"/>
      <c r="C43" s="14" t="s">
        <v>63</v>
      </c>
      <c r="D43" s="15"/>
      <c r="E43" s="16" t="str">
        <f>IF(D43="","— not scored",IF(D43=0,"Not in place",IF(D43=1,"Emerging / Informal",IF(D43=2,"Partially Implemented","Fully Implemented"))))</f>
        <v>— not scored</v>
      </c>
      <c r="F43" s="98"/>
      <c r="G43" s="98"/>
      <c r="H43" s="98"/>
      <c r="I43" s="98"/>
    </row>
    <row r="44" spans="1:9" ht="6" customHeight="1">
      <c r="A44" s="22"/>
      <c r="B44" s="22"/>
      <c r="C44" s="22"/>
      <c r="D44" s="22"/>
      <c r="E44" s="22"/>
      <c r="F44" s="98"/>
      <c r="G44" s="98"/>
      <c r="H44" s="98"/>
      <c r="I44" s="98"/>
    </row>
    <row r="45" spans="1:9" ht="27.75" customHeight="1">
      <c r="A45" s="23"/>
      <c r="B45" s="120" t="s">
        <v>64</v>
      </c>
      <c r="C45" s="120"/>
      <c r="D45" s="120"/>
      <c r="E45" s="120"/>
      <c r="F45" s="98"/>
      <c r="G45" s="98"/>
      <c r="H45" s="98"/>
      <c r="I45" s="98"/>
    </row>
    <row r="46" spans="1:9" ht="33.75" customHeight="1">
      <c r="A46" s="3"/>
      <c r="B46" s="13"/>
      <c r="C46" s="14" t="s">
        <v>65</v>
      </c>
      <c r="D46" s="15"/>
      <c r="E46" s="16" t="str">
        <f>IF(D46="","— not scored",IF(D46=0,"Not in place",IF(D46=1,"Emerging / Informal",IF(D46=2,"Partially Implemented","Fully Implemented"))))</f>
        <v>— not scored</v>
      </c>
      <c r="F46" s="98"/>
      <c r="G46" s="98"/>
      <c r="H46" s="98"/>
      <c r="I46" s="98"/>
    </row>
    <row r="47" spans="1:9" ht="33.75" customHeight="1">
      <c r="A47" s="24"/>
      <c r="B47" s="25"/>
      <c r="C47" s="26" t="s">
        <v>66</v>
      </c>
      <c r="D47" s="27"/>
      <c r="E47" s="28" t="str">
        <f>IF(D47="","— not scored",IF(D47=0,"Not in place",IF(D47=1,"Emerging / Informal",IF(D47=2,"Partially Implemented","Fully Implemented"))))</f>
        <v>— not scored</v>
      </c>
      <c r="F47" s="98"/>
      <c r="G47" s="98"/>
      <c r="H47" s="98"/>
      <c r="I47" s="98"/>
    </row>
    <row r="48" spans="1:9" ht="33.75" customHeight="1">
      <c r="A48" s="3"/>
      <c r="B48" s="13"/>
      <c r="C48" s="14" t="s">
        <v>67</v>
      </c>
      <c r="D48" s="15"/>
      <c r="E48" s="16" t="str">
        <f>IF(D48="","— not scored",IF(D48=0,"Not in place",IF(D48=1,"Emerging / Informal",IF(D48=2,"Partially Implemented","Fully Implemented"))))</f>
        <v>— not scored</v>
      </c>
      <c r="F48" s="98"/>
      <c r="G48" s="98"/>
      <c r="H48" s="98"/>
      <c r="I48" s="98"/>
    </row>
    <row r="49" spans="1:9" ht="6" customHeight="1">
      <c r="A49" s="22"/>
      <c r="B49" s="22"/>
      <c r="C49" s="22"/>
      <c r="D49" s="22"/>
      <c r="E49" s="22"/>
      <c r="F49" s="98"/>
      <c r="G49" s="98"/>
      <c r="H49" s="98"/>
      <c r="I49" s="98"/>
    </row>
    <row r="50" spans="1:9">
      <c r="F50" s="98"/>
      <c r="G50" s="98"/>
      <c r="H50" s="98"/>
      <c r="I50" s="98"/>
    </row>
    <row r="51" spans="1:9" ht="19.5" customHeight="1">
      <c r="B51" s="99" t="s">
        <v>68</v>
      </c>
      <c r="C51" s="100"/>
    </row>
  </sheetData>
  <mergeCells count="10">
    <mergeCell ref="A4:B4"/>
    <mergeCell ref="B30:E30"/>
    <mergeCell ref="B35:E35"/>
    <mergeCell ref="B40:E40"/>
    <mergeCell ref="B45:E45"/>
    <mergeCell ref="B5:E5"/>
    <mergeCell ref="B10:E10"/>
    <mergeCell ref="B15:E15"/>
    <mergeCell ref="B20:E20"/>
    <mergeCell ref="B25:E25"/>
  </mergeCells>
  <conditionalFormatting sqref="D5:D8 D10:D13 D15:D18 D20:D23 D25:D28 D30:D33 D35:D38 D40:D43 D45:D48">
    <cfRule type="cellIs" dxfId="13" priority="2" operator="equal">
      <formula>0</formula>
    </cfRule>
    <cfRule type="cellIs" dxfId="12" priority="3" operator="equal">
      <formula>1</formula>
    </cfRule>
    <cfRule type="cellIs" dxfId="11" priority="4" operator="equal">
      <formula>2</formula>
    </cfRule>
    <cfRule type="cellIs" dxfId="10" priority="5" operator="equal">
      <formula>3</formula>
    </cfRule>
  </conditionalFormatting>
  <dataValidations count="1">
    <dataValidation type="list" allowBlank="1" errorTitle="Invalid Score" error="Please enter 0, 1, 2, or 3" promptTitle="Maturity Score" prompt="Score: 0=Not in place  1=Emerging  2=Partial  3=Fully implemented" sqref="D6:D8 D11:D13 D16:D18 D21:D23 D26:D28 D31:D33 D36:D38 D41:D43 D46:D48" xr:uid="{00000000-0002-0000-0100-000000000000}">
      <formula1>"0,1,2,3"</formula1>
      <formula2>0</formula2>
    </dataValidation>
  </dataValidations>
  <pageMargins left="0.75" right="0.75" top="1" bottom="1" header="0.511811023622047" footer="0.511811023622047"/>
  <pageSetup paperSize="9" scale="62" orientation="portrait" horizontalDpi="300" verticalDpi="300" r:id="rId1"/>
  <headerFooter>
    <oddHeader>&amp;L&amp;"Aptos"&amp;10&amp;K000000 UWASA - Luottamuksellinen - Confidential (3Y)&amp;1#_x000D_</oddHeader>
  </headerFooter>
  <colBreaks count="1" manualBreakCount="1">
    <brk id="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6D0C6"/>
  </sheetPr>
  <dimension ref="A1:I21"/>
  <sheetViews>
    <sheetView showGridLines="0" tabSelected="1" view="pageLayout" zoomScale="90" zoomScaleNormal="80" zoomScalePageLayoutView="90" workbookViewId="0">
      <selection activeCell="H1" sqref="H1"/>
    </sheetView>
  </sheetViews>
  <sheetFormatPr defaultColWidth="8.54296875" defaultRowHeight="14.5"/>
  <cols>
    <col min="1" max="1" width="3" customWidth="1"/>
    <col min="2" max="2" width="58.1796875" customWidth="1"/>
    <col min="3" max="3" width="16" customWidth="1"/>
    <col min="4" max="4" width="20" customWidth="1"/>
    <col min="5" max="5" width="16" customWidth="1"/>
    <col min="6" max="6" width="40" customWidth="1"/>
  </cols>
  <sheetData>
    <row r="1" spans="1:9" ht="13.5" customHeight="1">
      <c r="A1" s="96"/>
      <c r="B1" s="96"/>
      <c r="C1" s="96"/>
      <c r="D1" s="96"/>
      <c r="E1" s="96"/>
      <c r="F1" s="96"/>
      <c r="G1" s="96"/>
      <c r="H1" s="96"/>
      <c r="I1" s="96"/>
    </row>
    <row r="2" spans="1:9" ht="37.5" customHeight="1">
      <c r="A2" s="96"/>
      <c r="B2" s="111" t="s">
        <v>69</v>
      </c>
      <c r="C2" s="96"/>
      <c r="D2" s="96"/>
      <c r="E2" s="96"/>
      <c r="F2" s="96"/>
      <c r="G2" s="96"/>
      <c r="H2" s="96"/>
      <c r="I2" s="96"/>
    </row>
    <row r="3" spans="1:9" ht="7.5" customHeight="1"/>
    <row r="4" spans="1:9" ht="25.5" customHeight="1">
      <c r="B4" s="102" t="s">
        <v>28</v>
      </c>
      <c r="C4" s="102" t="s">
        <v>70</v>
      </c>
      <c r="D4" s="102" t="s">
        <v>31</v>
      </c>
      <c r="E4" s="102" t="s">
        <v>71</v>
      </c>
      <c r="F4" s="102" t="s">
        <v>72</v>
      </c>
    </row>
    <row r="5" spans="1:9" ht="27.75" customHeight="1">
      <c r="B5" s="103" t="s">
        <v>73</v>
      </c>
      <c r="C5" s="104" t="str">
        <f>IFERROR(AVERAGE(Assessment!D6,Assessment!D7,Assessment!D8),"")</f>
        <v/>
      </c>
      <c r="D5" s="105" t="str">
        <f t="shared" ref="D5:D13" si="0">IF(C5="","Not scored",IF(C5&lt;0.5,"Not in place",IF(C5&lt;1.5,"Emerging",IF(C5&lt;2.5,"Developing","Leading"))))</f>
        <v>Not scored</v>
      </c>
      <c r="E5" s="105" t="str">
        <f t="shared" ref="E5:E13" si="1">IF(C5="","",ROUND(C5/3*10,0)&amp;" / 10")</f>
        <v/>
      </c>
      <c r="F5" s="106" t="str">
        <f t="shared" ref="F5:F13" si="2">IF(C5="","Complete the Assessment sheet first.",IF(C5&lt;1,"Priority area — begin with foundational actions.",IF(C5&lt;2,"Good start — build on existing practices.",IF(C5&lt;2.5,"Progressing well — focus on consistency.",  "Strong performance — share and scale."))))</f>
        <v>Complete the Assessment sheet first.</v>
      </c>
    </row>
    <row r="6" spans="1:9" ht="27.75" customHeight="1">
      <c r="B6" s="57" t="s">
        <v>74</v>
      </c>
      <c r="C6" s="58" t="str">
        <f>IFERROR(AVERAGE(Assessment!D11,Assessment!D12,Assessment!D13),"")</f>
        <v/>
      </c>
      <c r="D6" s="59" t="str">
        <f t="shared" si="0"/>
        <v>Not scored</v>
      </c>
      <c r="E6" s="59" t="str">
        <f t="shared" si="1"/>
        <v/>
      </c>
      <c r="F6" s="60" t="str">
        <f t="shared" si="2"/>
        <v>Complete the Assessment sheet first.</v>
      </c>
    </row>
    <row r="7" spans="1:9" ht="27.75" customHeight="1">
      <c r="B7" s="61" t="s">
        <v>75</v>
      </c>
      <c r="C7" s="54" t="str">
        <f>IFERROR(AVERAGE(Assessment!D16,Assessment!D17,Assessment!D18),"")</f>
        <v/>
      </c>
      <c r="D7" s="55" t="str">
        <f t="shared" si="0"/>
        <v>Not scored</v>
      </c>
      <c r="E7" s="55" t="str">
        <f t="shared" si="1"/>
        <v/>
      </c>
      <c r="F7" s="56" t="str">
        <f t="shared" si="2"/>
        <v>Complete the Assessment sheet first.</v>
      </c>
    </row>
    <row r="8" spans="1:9" ht="27.75" customHeight="1">
      <c r="B8" s="62" t="s">
        <v>76</v>
      </c>
      <c r="C8" s="58" t="str">
        <f>IFERROR(AVERAGE(Assessment!D21,Assessment!D22,Assessment!D23),"")</f>
        <v/>
      </c>
      <c r="D8" s="59" t="str">
        <f t="shared" si="0"/>
        <v>Not scored</v>
      </c>
      <c r="E8" s="59" t="str">
        <f t="shared" si="1"/>
        <v/>
      </c>
      <c r="F8" s="60" t="str">
        <f t="shared" si="2"/>
        <v>Complete the Assessment sheet first.</v>
      </c>
    </row>
    <row r="9" spans="1:9" ht="27.75" customHeight="1">
      <c r="B9" s="63" t="s">
        <v>77</v>
      </c>
      <c r="C9" s="54" t="str">
        <f>IFERROR(AVERAGE(Assessment!D26,Assessment!D27,Assessment!D28),"")</f>
        <v/>
      </c>
      <c r="D9" s="55" t="str">
        <f t="shared" si="0"/>
        <v>Not scored</v>
      </c>
      <c r="E9" s="55" t="str">
        <f t="shared" si="1"/>
        <v/>
      </c>
      <c r="F9" s="56" t="str">
        <f t="shared" si="2"/>
        <v>Complete the Assessment sheet first.</v>
      </c>
    </row>
    <row r="10" spans="1:9" ht="27.75" customHeight="1">
      <c r="B10" s="57" t="s">
        <v>78</v>
      </c>
      <c r="C10" s="58" t="str">
        <f>IFERROR(AVERAGE(Assessment!D31,Assessment!D32,Assessment!D33),"")</f>
        <v/>
      </c>
      <c r="D10" s="59" t="str">
        <f t="shared" si="0"/>
        <v>Not scored</v>
      </c>
      <c r="E10" s="59" t="str">
        <f t="shared" si="1"/>
        <v/>
      </c>
      <c r="F10" s="60" t="str">
        <f t="shared" si="2"/>
        <v>Complete the Assessment sheet first.</v>
      </c>
    </row>
    <row r="11" spans="1:9" ht="27.75" customHeight="1">
      <c r="B11" s="53" t="s">
        <v>79</v>
      </c>
      <c r="C11" s="54" t="str">
        <f>IFERROR(AVERAGE(Assessment!D36,Assessment!D37,Assessment!D38),"")</f>
        <v/>
      </c>
      <c r="D11" s="55" t="str">
        <f t="shared" si="0"/>
        <v>Not scored</v>
      </c>
      <c r="E11" s="55" t="str">
        <f t="shared" si="1"/>
        <v/>
      </c>
      <c r="F11" s="56" t="str">
        <f t="shared" si="2"/>
        <v>Complete the Assessment sheet first.</v>
      </c>
    </row>
    <row r="12" spans="1:9" ht="27.75" customHeight="1">
      <c r="B12" s="64" t="s">
        <v>80</v>
      </c>
      <c r="C12" s="58" t="str">
        <f>IFERROR(AVERAGE(Assessment!D41,Assessment!D42,Assessment!D43),"")</f>
        <v/>
      </c>
      <c r="D12" s="59" t="str">
        <f t="shared" si="0"/>
        <v>Not scored</v>
      </c>
      <c r="E12" s="59" t="str">
        <f t="shared" si="1"/>
        <v/>
      </c>
      <c r="F12" s="60" t="str">
        <f t="shared" si="2"/>
        <v>Complete the Assessment sheet first.</v>
      </c>
    </row>
    <row r="13" spans="1:9" ht="27.75" customHeight="1">
      <c r="B13" s="57" t="s">
        <v>81</v>
      </c>
      <c r="C13" s="54" t="str">
        <f>IFERROR(AVERAGE(Assessment!D46,Assessment!D47,Assessment!D48),"")</f>
        <v/>
      </c>
      <c r="D13" s="55" t="str">
        <f t="shared" si="0"/>
        <v>Not scored</v>
      </c>
      <c r="E13" s="55" t="str">
        <f t="shared" si="1"/>
        <v/>
      </c>
      <c r="F13" s="56" t="str">
        <f t="shared" si="2"/>
        <v>Complete the Assessment sheet first.</v>
      </c>
    </row>
    <row r="14" spans="1:9" ht="7.5" customHeight="1"/>
    <row r="15" spans="1:9" ht="33.75" customHeight="1">
      <c r="A15" s="1"/>
      <c r="B15" s="65" t="s">
        <v>82</v>
      </c>
      <c r="C15" s="66" t="str">
        <f>IFERROR(AVERAGE(C5,C6,C7,C8,C9,C10,C11,C12,C13),"")</f>
        <v/>
      </c>
      <c r="D15" s="67" t="str">
        <f>IF(C15="","",IF(C15&lt;0.5,"Not in place",IF(C15&lt;1.5,"Early Stage",IF(C15&lt;2.5,"Developing","Leading"))))</f>
        <v/>
      </c>
      <c r="E15" s="1"/>
      <c r="F15" s="1"/>
      <c r="G15" s="1"/>
      <c r="H15" s="1"/>
      <c r="I15" s="1"/>
    </row>
    <row r="17" spans="2:3">
      <c r="B17" s="68" t="s">
        <v>83</v>
      </c>
    </row>
    <row r="18" spans="2:3" ht="19.5" customHeight="1">
      <c r="B18" s="69" t="s">
        <v>84</v>
      </c>
      <c r="C18" s="69" t="s">
        <v>21</v>
      </c>
    </row>
    <row r="19" spans="2:3" ht="19.5" customHeight="1">
      <c r="B19" s="70" t="s">
        <v>85</v>
      </c>
      <c r="C19" s="70" t="s">
        <v>86</v>
      </c>
    </row>
    <row r="20" spans="2:3" ht="19.5" customHeight="1">
      <c r="B20" s="71" t="s">
        <v>87</v>
      </c>
      <c r="C20" s="71" t="s">
        <v>88</v>
      </c>
    </row>
    <row r="21" spans="2:3" ht="19.5" customHeight="1">
      <c r="B21" s="72" t="s">
        <v>89</v>
      </c>
      <c r="C21" s="72" t="s">
        <v>90</v>
      </c>
    </row>
  </sheetData>
  <conditionalFormatting sqref="C5:C13 C15 C18:C21">
    <cfRule type="cellIs" dxfId="9" priority="2" operator="lessThan">
      <formula>0.5</formula>
    </cfRule>
    <cfRule type="cellIs" dxfId="8" priority="3" operator="between">
      <formula>0.5</formula>
      <formula>1.49</formula>
    </cfRule>
    <cfRule type="cellIs" dxfId="7" priority="4" operator="between">
      <formula>1.5</formula>
      <formula>2.49</formula>
    </cfRule>
    <cfRule type="cellIs" dxfId="6" priority="5" operator="greaterThanOrEqual">
      <formula>2.5</formula>
    </cfRule>
  </conditionalFormatting>
  <pageMargins left="0.75" right="0.75" top="1" bottom="1" header="0.511811023622047" footer="0.511811023622047"/>
  <pageSetup paperSize="9" scale="53" orientation="portrait" horizontalDpi="300" verticalDpi="300" r:id="rId1"/>
  <headerFooter>
    <oddHeader xml:space="preserve">&amp;L&amp;"Aptos,Regular"&amp;10&amp;K000000 UWASA - Luottamuksellinen - Confidential (3Y)&amp;1#
</oddHeader>
  </headerFooter>
  <colBreaks count="1" manualBreakCount="1">
    <brk id="7" max="1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C5D7"/>
  </sheetPr>
  <dimension ref="A1:S17"/>
  <sheetViews>
    <sheetView showGridLines="0" zoomScale="60" zoomScaleNormal="60" workbookViewId="0">
      <selection activeCell="B7" sqref="B7"/>
    </sheetView>
  </sheetViews>
  <sheetFormatPr defaultColWidth="8.54296875" defaultRowHeight="14.5"/>
  <cols>
    <col min="2" max="2" width="26.81640625" customWidth="1"/>
  </cols>
  <sheetData>
    <row r="1" spans="1:19" ht="13.5" customHeight="1">
      <c r="A1" s="96"/>
      <c r="B1" s="96"/>
      <c r="C1" s="96"/>
      <c r="D1" s="96"/>
      <c r="E1" s="96"/>
      <c r="F1" s="96"/>
      <c r="G1" s="96"/>
      <c r="H1" s="96"/>
      <c r="I1" s="96"/>
      <c r="J1" s="96"/>
      <c r="K1" s="96"/>
      <c r="L1" s="96"/>
      <c r="M1" s="96"/>
      <c r="N1" s="96"/>
      <c r="O1" s="96"/>
      <c r="P1" s="96"/>
      <c r="Q1" s="96"/>
      <c r="R1" s="96"/>
      <c r="S1" s="96"/>
    </row>
    <row r="2" spans="1:19" ht="37.5" customHeight="1">
      <c r="A2" s="96"/>
      <c r="B2" s="112" t="s">
        <v>91</v>
      </c>
      <c r="C2" s="96"/>
      <c r="D2" s="96"/>
      <c r="E2" s="96"/>
      <c r="F2" s="96"/>
      <c r="G2" s="96"/>
      <c r="H2" s="96"/>
      <c r="I2" s="96"/>
      <c r="J2" s="96"/>
      <c r="K2" s="96"/>
      <c r="L2" s="96"/>
      <c r="M2" s="96"/>
      <c r="N2" s="96"/>
      <c r="O2" s="96"/>
      <c r="P2" s="96"/>
      <c r="Q2" s="96"/>
      <c r="R2" s="96"/>
      <c r="S2" s="96"/>
    </row>
    <row r="4" spans="1:19" ht="19.5" customHeight="1">
      <c r="B4" s="73" t="s">
        <v>92</v>
      </c>
      <c r="C4" s="73" t="s">
        <v>93</v>
      </c>
      <c r="D4" s="73" t="s">
        <v>94</v>
      </c>
    </row>
    <row r="5" spans="1:19" ht="21.75" customHeight="1">
      <c r="B5" s="74" t="s">
        <v>73</v>
      </c>
      <c r="C5" s="75" t="str">
        <f>Results!C5</f>
        <v/>
      </c>
      <c r="D5" s="76">
        <v>3</v>
      </c>
    </row>
    <row r="6" spans="1:19" ht="21.75" customHeight="1">
      <c r="B6" s="74" t="s">
        <v>74</v>
      </c>
      <c r="C6" s="75" t="str">
        <f>Results!C6</f>
        <v/>
      </c>
      <c r="D6" s="76">
        <v>3</v>
      </c>
    </row>
    <row r="7" spans="1:19" ht="21.75" customHeight="1">
      <c r="B7" s="74" t="s">
        <v>75</v>
      </c>
      <c r="C7" s="75" t="str">
        <f>Results!C7</f>
        <v/>
      </c>
      <c r="D7" s="76">
        <v>3</v>
      </c>
    </row>
    <row r="8" spans="1:19" ht="21.75" customHeight="1">
      <c r="B8" s="74" t="s">
        <v>76</v>
      </c>
      <c r="C8" s="75" t="str">
        <f>Results!C8</f>
        <v/>
      </c>
      <c r="D8" s="76">
        <v>3</v>
      </c>
    </row>
    <row r="9" spans="1:19" ht="21.75" customHeight="1">
      <c r="B9" s="74" t="s">
        <v>77</v>
      </c>
      <c r="C9" s="75" t="str">
        <f>Results!C9</f>
        <v/>
      </c>
      <c r="D9" s="76">
        <v>3</v>
      </c>
    </row>
    <row r="10" spans="1:19" ht="21.75" customHeight="1">
      <c r="B10" s="74" t="s">
        <v>78</v>
      </c>
      <c r="C10" s="75" t="str">
        <f>Results!C10</f>
        <v/>
      </c>
      <c r="D10" s="76">
        <v>3</v>
      </c>
    </row>
    <row r="11" spans="1:19" ht="21.75" customHeight="1">
      <c r="B11" s="74" t="s">
        <v>79</v>
      </c>
      <c r="C11" s="75" t="str">
        <f>Results!C11</f>
        <v/>
      </c>
      <c r="D11" s="76">
        <v>3</v>
      </c>
    </row>
    <row r="12" spans="1:19" ht="21.75" customHeight="1">
      <c r="B12" s="74" t="s">
        <v>80</v>
      </c>
      <c r="C12" s="75" t="str">
        <f>Results!C12</f>
        <v/>
      </c>
      <c r="D12" s="76">
        <v>3</v>
      </c>
    </row>
    <row r="13" spans="1:19" ht="21.75" customHeight="1">
      <c r="B13" s="74" t="s">
        <v>81</v>
      </c>
      <c r="C13" s="75" t="str">
        <f>Results!C13</f>
        <v/>
      </c>
      <c r="D13" s="76">
        <v>3</v>
      </c>
    </row>
    <row r="16" spans="1:19">
      <c r="B16" s="77" t="s">
        <v>95</v>
      </c>
    </row>
    <row r="17" spans="2:4" ht="31.5" customHeight="1">
      <c r="B17" s="126" t="s">
        <v>96</v>
      </c>
      <c r="C17" s="126"/>
      <c r="D17" s="126"/>
    </row>
  </sheetData>
  <mergeCells count="1">
    <mergeCell ref="B17:D17"/>
  </mergeCells>
  <pageMargins left="0.75" right="0.75" top="1" bottom="1" header="0.511811023622047" footer="0.511811023622047"/>
  <pageSetup paperSize="9" scale="55" orientation="portrait" horizontalDpi="300" verticalDpi="300" r:id="rId1"/>
  <headerFooter>
    <oddHeader>&amp;L&amp;"Aptos"&amp;10&amp;K000000 UWASA - Luottamuksellinen - Confidential (3Y)&amp;1#_x000D_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3AEAD"/>
  </sheetPr>
  <dimension ref="A1:I15"/>
  <sheetViews>
    <sheetView showGridLines="0" view="pageLayout" zoomScaleNormal="100" workbookViewId="0">
      <selection activeCell="F15" sqref="B1:F15"/>
    </sheetView>
  </sheetViews>
  <sheetFormatPr defaultColWidth="8.54296875" defaultRowHeight="14.5"/>
  <cols>
    <col min="1" max="1" width="3" customWidth="1"/>
    <col min="2" max="2" width="34" customWidth="1"/>
    <col min="3" max="3" width="14" customWidth="1"/>
    <col min="4" max="4" width="16" customWidth="1"/>
    <col min="5" max="5" width="46" customWidth="1"/>
    <col min="6" max="6" width="20" customWidth="1"/>
  </cols>
  <sheetData>
    <row r="1" spans="1:9" ht="13.5" customHeight="1">
      <c r="A1" s="96"/>
      <c r="B1" s="96"/>
      <c r="C1" s="96"/>
      <c r="D1" s="96"/>
      <c r="E1" s="96"/>
      <c r="F1" s="96"/>
      <c r="G1" s="96"/>
      <c r="H1" s="96"/>
      <c r="I1" s="96"/>
    </row>
    <row r="2" spans="1:9" ht="37.5" customHeight="1">
      <c r="A2" s="96"/>
      <c r="B2" s="110" t="s">
        <v>97</v>
      </c>
      <c r="C2" s="96"/>
      <c r="D2" s="96"/>
      <c r="E2" s="96"/>
      <c r="F2" s="96"/>
      <c r="G2" s="96"/>
      <c r="H2" s="96"/>
      <c r="I2" s="96"/>
    </row>
    <row r="3" spans="1:9" ht="7.5" customHeight="1"/>
    <row r="4" spans="1:9" ht="39.75" customHeight="1">
      <c r="A4" s="97"/>
      <c r="B4" s="116" t="s">
        <v>98</v>
      </c>
      <c r="C4" s="116"/>
      <c r="D4" s="116"/>
      <c r="E4" s="116"/>
      <c r="F4" s="116"/>
      <c r="G4" s="97"/>
      <c r="H4" s="97"/>
      <c r="I4" s="97"/>
    </row>
    <row r="5" spans="1:9" ht="7.5" customHeight="1"/>
    <row r="6" spans="1:9" ht="25.5" customHeight="1">
      <c r="B6" s="12" t="s">
        <v>28</v>
      </c>
      <c r="C6" s="12" t="s">
        <v>6</v>
      </c>
      <c r="D6" s="12" t="s">
        <v>99</v>
      </c>
      <c r="E6" s="12" t="s">
        <v>100</v>
      </c>
      <c r="F6" s="12" t="s">
        <v>101</v>
      </c>
    </row>
    <row r="7" spans="1:9" ht="33.75" customHeight="1">
      <c r="B7" s="78" t="s">
        <v>73</v>
      </c>
      <c r="C7" s="79" t="str">
        <f>Results!C5</f>
        <v/>
      </c>
      <c r="D7" s="80" t="str">
        <f>IF(Results!C5="","",IF(Results!C5&lt;1.5,"⚑ PRIORITY","✓ On Track"))</f>
        <v/>
      </c>
      <c r="E7" s="14" t="s">
        <v>102</v>
      </c>
      <c r="F7" s="81" t="s">
        <v>103</v>
      </c>
    </row>
    <row r="8" spans="1:9" ht="33.75" customHeight="1">
      <c r="B8" s="82" t="s">
        <v>74</v>
      </c>
      <c r="C8" s="83" t="str">
        <f>Results!C6</f>
        <v/>
      </c>
      <c r="D8" s="84" t="str">
        <f>IF(Results!C6="","",IF(Results!C6&lt;1.5,"⚑ PRIORITY","✓ On Track"))</f>
        <v/>
      </c>
      <c r="E8" s="32" t="s">
        <v>104</v>
      </c>
      <c r="F8" s="85" t="s">
        <v>105</v>
      </c>
    </row>
    <row r="9" spans="1:9" ht="33.75" customHeight="1">
      <c r="B9" s="86" t="s">
        <v>75</v>
      </c>
      <c r="C9" s="79" t="str">
        <f>Results!C7</f>
        <v/>
      </c>
      <c r="D9" s="80" t="str">
        <f>IF(Results!C7="","",IF(Results!C7&lt;1.5,"⚑ PRIORITY","✓ On Track"))</f>
        <v/>
      </c>
      <c r="E9" s="14" t="s">
        <v>106</v>
      </c>
      <c r="F9" s="81" t="s">
        <v>107</v>
      </c>
    </row>
    <row r="10" spans="1:9" ht="33.75" customHeight="1">
      <c r="B10" s="87" t="s">
        <v>76</v>
      </c>
      <c r="C10" s="83" t="str">
        <f>Results!C8</f>
        <v/>
      </c>
      <c r="D10" s="84" t="str">
        <f>IF(Results!C8="","",IF(Results!C8&lt;1.5,"⚑ PRIORITY","✓ On Track"))</f>
        <v/>
      </c>
      <c r="E10" s="32" t="s">
        <v>108</v>
      </c>
      <c r="F10" s="85" t="s">
        <v>107</v>
      </c>
    </row>
    <row r="11" spans="1:9" ht="33.75" customHeight="1">
      <c r="B11" s="88" t="s">
        <v>77</v>
      </c>
      <c r="C11" s="79" t="str">
        <f>Results!C9</f>
        <v/>
      </c>
      <c r="D11" s="80" t="str">
        <f>IF(Results!C9="","",IF(Results!C9&lt;1.5,"⚑ PRIORITY","✓ On Track"))</f>
        <v/>
      </c>
      <c r="E11" s="14" t="s">
        <v>109</v>
      </c>
      <c r="F11" s="81" t="s">
        <v>110</v>
      </c>
    </row>
    <row r="12" spans="1:9" ht="33.75" customHeight="1">
      <c r="B12" s="82" t="s">
        <v>78</v>
      </c>
      <c r="C12" s="83" t="str">
        <f>Results!C10</f>
        <v/>
      </c>
      <c r="D12" s="84" t="str">
        <f>IF(Results!C10="","",IF(Results!C10&lt;1.5,"⚑ PRIORITY","✓ On Track"))</f>
        <v/>
      </c>
      <c r="E12" s="32" t="s">
        <v>111</v>
      </c>
      <c r="F12" s="85" t="s">
        <v>107</v>
      </c>
    </row>
    <row r="13" spans="1:9" ht="33.75" customHeight="1">
      <c r="B13" s="78" t="s">
        <v>79</v>
      </c>
      <c r="C13" s="79" t="str">
        <f>Results!C11</f>
        <v/>
      </c>
      <c r="D13" s="80" t="str">
        <f>IF(Results!C11="","",IF(Results!C11&lt;1.5,"⚑ PRIORITY","✓ On Track"))</f>
        <v/>
      </c>
      <c r="E13" s="14" t="s">
        <v>112</v>
      </c>
      <c r="F13" s="81" t="s">
        <v>113</v>
      </c>
    </row>
    <row r="14" spans="1:9" ht="33.75" customHeight="1">
      <c r="B14" s="89" t="s">
        <v>80</v>
      </c>
      <c r="C14" s="83" t="str">
        <f>Results!C12</f>
        <v/>
      </c>
      <c r="D14" s="84" t="str">
        <f>IF(Results!C12="","",IF(Results!C12&lt;1.5,"⚑ PRIORITY","✓ On Track"))</f>
        <v/>
      </c>
      <c r="E14" s="32" t="s">
        <v>114</v>
      </c>
      <c r="F14" s="85" t="s">
        <v>115</v>
      </c>
    </row>
    <row r="15" spans="1:9" ht="33.75" customHeight="1">
      <c r="B15" s="82" t="s">
        <v>81</v>
      </c>
      <c r="C15" s="79" t="str">
        <f>Results!C13</f>
        <v/>
      </c>
      <c r="D15" s="80" t="str">
        <f>IF(Results!C13="","",IF(Results!C13&lt;1.5,"⚑ PRIORITY","✓ On Track"))</f>
        <v/>
      </c>
      <c r="E15" s="14" t="s">
        <v>116</v>
      </c>
      <c r="F15" s="81" t="s">
        <v>117</v>
      </c>
    </row>
  </sheetData>
  <mergeCells count="1">
    <mergeCell ref="B4:F4"/>
  </mergeCells>
  <conditionalFormatting sqref="C7:C15">
    <cfRule type="cellIs" dxfId="5" priority="6" operator="lessThan">
      <formula>1.5</formula>
    </cfRule>
    <cfRule type="cellIs" dxfId="4" priority="7" operator="greaterThanOrEqual">
      <formula>1.5</formula>
    </cfRule>
  </conditionalFormatting>
  <conditionalFormatting sqref="C16">
    <cfRule type="cellIs" dxfId="3" priority="1" operator="equal">
      <formula>"⚑ PRIORITY"</formula>
    </cfRule>
    <cfRule type="cellIs" dxfId="2" priority="2" operator="equal">
      <formula>"✓ On Track"</formula>
    </cfRule>
  </conditionalFormatting>
  <conditionalFormatting sqref="D7:D16">
    <cfRule type="cellIs" dxfId="1" priority="4" operator="equal">
      <formula>"⚑ PRIORITY"</formula>
    </cfRule>
    <cfRule type="cellIs" dxfId="0" priority="5" operator="equal">
      <formula>"✓ On Track"</formula>
    </cfRule>
  </conditionalFormatting>
  <pageMargins left="0.75" right="0.75" top="1" bottom="1" header="0.511811023622047" footer="0.511811023622047"/>
  <pageSetup paperSize="9" scale="93" orientation="landscape" horizontalDpi="300" verticalDpi="300" r:id="rId1"/>
  <headerFooter>
    <oddHeader>&amp;L&amp;"Aptos"&amp;10&amp;K000000 UWASA - Luottamuksellinen - Confidential (3Y)&amp;1#_x000D_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DC45CBC5C980047B20AF4B7FFF80688" ma:contentTypeVersion="7" ma:contentTypeDescription="Create a new document." ma:contentTypeScope="" ma:versionID="b607df8332124fe4a4820c1376d65b6e">
  <xsd:schema xmlns:xsd="http://www.w3.org/2001/XMLSchema" xmlns:xs="http://www.w3.org/2001/XMLSchema" xmlns:p="http://schemas.microsoft.com/office/2006/metadata/properties" xmlns:ns2="f7c2748f-1ec0-4ee5-a7cd-b4f8ea3f44ab" targetNamespace="http://schemas.microsoft.com/office/2006/metadata/properties" ma:root="true" ma:fieldsID="82692cfccd4cd23afb38b4493d2bcb82" ns2:_="">
    <xsd:import namespace="f7c2748f-1ec0-4ee5-a7cd-b4f8ea3f44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2748f-1ec0-4ee5-a7cd-b4f8ea3f44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1CC564-25A1-4011-BFD4-CCA356EC7A34}">
  <ds:schemaRefs>
    <ds:schemaRef ds:uri="http://schemas.microsoft.com/office/infopath/2007/PartnerControls"/>
    <ds:schemaRef ds:uri="http://purl.org/dc/elements/1.1/"/>
    <ds:schemaRef ds:uri="http://schemas.microsoft.com/office/2006/metadata/properties"/>
    <ds:schemaRef ds:uri="f7c2748f-1ec0-4ee5-a7cd-b4f8ea3f44ab"/>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customXml/itemProps2.xml><?xml version="1.0" encoding="utf-8"?>
<ds:datastoreItem xmlns:ds="http://schemas.openxmlformats.org/officeDocument/2006/customXml" ds:itemID="{83091B72-89E2-4B47-A4F1-DB11170C42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2748f-1ec0-4ee5-a7cd-b4f8ea3f44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7984B5B-A84D-461E-B84C-629BCA5730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Cover</vt:lpstr>
      <vt:lpstr>Assessment</vt:lpstr>
      <vt:lpstr>Results</vt:lpstr>
      <vt:lpstr>Radar Chart</vt:lpstr>
      <vt:lpstr>Recommendations</vt:lpstr>
      <vt:lpstr>Assessment!Print_Area</vt:lpstr>
      <vt:lpstr>'Radar Chart'!Print_Area</vt:lpstr>
      <vt:lpstr>Recommendations!Print_Area</vt:lpstr>
      <vt:lpstr>Results!Print_Area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Riia Vidgren</cp:lastModifiedBy>
  <cp:revision>1</cp:revision>
  <dcterms:created xsi:type="dcterms:W3CDTF">2026-04-21T15:07:52Z</dcterms:created>
  <dcterms:modified xsi:type="dcterms:W3CDTF">2026-06-24T10:58:22Z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0x010100BDC45CBC5C980047B20AF4B7FFF80688</vt:lpwstr>
  </property>
  <property fmtid="{D5CDD505-2E9C-101B-9397-08002B2CF9AE}" pid="3" name="MSIP_Label_de899e5b-297d-4d73-bc97-adc2ecfe684e_Enabled">
    <vt:lpwstr>true</vt:lpwstr>
  </property>
  <property fmtid="{D5CDD505-2E9C-101B-9397-08002B2CF9AE}" pid="4" name="MSIP_Label_de899e5b-297d-4d73-bc97-adc2ecfe684e_SetDate">
    <vt:lpwstr>2026-05-15T06:23:43Z</vt:lpwstr>
  </property>
  <property fmtid="{D5CDD505-2E9C-101B-9397-08002B2CF9AE}" pid="5" name="MSIP_Label_de899e5b-297d-4d73-bc97-adc2ecfe684e_Method">
    <vt:lpwstr>Standard</vt:lpwstr>
  </property>
  <property fmtid="{D5CDD505-2E9C-101B-9397-08002B2CF9AE}" pid="6" name="MSIP_Label_de899e5b-297d-4d73-bc97-adc2ecfe684e_Name">
    <vt:lpwstr>1780b3f9-0a3b-4d65-bd2a-d659c444731b</vt:lpwstr>
  </property>
  <property fmtid="{D5CDD505-2E9C-101B-9397-08002B2CF9AE}" pid="7" name="MSIP_Label_de899e5b-297d-4d73-bc97-adc2ecfe684e_SiteId">
    <vt:lpwstr>f0c6a041-90a2-4a87-8c82-4c8c17312ba2</vt:lpwstr>
  </property>
  <property fmtid="{D5CDD505-2E9C-101B-9397-08002B2CF9AE}" pid="8" name="MSIP_Label_de899e5b-297d-4d73-bc97-adc2ecfe684e_ActionId">
    <vt:lpwstr>04d28a1d-3cb6-4c5c-9174-e773311a4406</vt:lpwstr>
  </property>
  <property fmtid="{D5CDD505-2E9C-101B-9397-08002B2CF9AE}" pid="9" name="MSIP_Label_de899e5b-297d-4d73-bc97-adc2ecfe684e_ContentBits">
    <vt:lpwstr>1</vt:lpwstr>
  </property>
  <property fmtid="{D5CDD505-2E9C-101B-9397-08002B2CF9AE}" pid="10" name="MSIP_Label_de899e5b-297d-4d73-bc97-adc2ecfe684e_Tag">
    <vt:lpwstr>10, 3, 0, 1</vt:lpwstr>
  </property>
</Properties>
</file>